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429" firstSheet="2" activeTab="2"/>
  </bookViews>
  <sheets>
    <sheet name="Командное" sheetId="1" r:id="rId1"/>
    <sheet name="Тренерское" sheetId="2" r:id="rId2"/>
    <sheet name="Жим лёжа" sheetId="3" r:id="rId3"/>
    <sheet name="Становая тяга" sheetId="4" r:id="rId4"/>
    <sheet name="СД+жД+Народная тяга" sheetId="5" r:id="rId5"/>
    <sheet name="Пауэрспорт" sheetId="6" r:id="rId6"/>
    <sheet name="Армлифтинг" sheetId="7" r:id="rId7"/>
    <sheet name="Стритлифтинг" sheetId="8" r:id="rId8"/>
    <sheet name="Народный жим" sheetId="9" r:id="rId9"/>
    <sheet name="Русский жим" sheetId="10" r:id="rId10"/>
  </sheets>
  <definedNames>
    <definedName name="_xlnm.Print_Area" localSheetId="2">'Жим лёжа'!$B$1:$U$4</definedName>
    <definedName name="_xlnm.Print_Area" localSheetId="8">'Народный жим'!$B$1:$S$4</definedName>
    <definedName name="_xlnm.Print_Area" localSheetId="9">'Русский жим'!$B$1:$S$4</definedName>
    <definedName name="_xlnm.Print_Area" localSheetId="4">'СД+жД+Народная тяга'!$B$1:$U$4</definedName>
    <definedName name="_xlnm.Print_Area" localSheetId="3">'Становая тяга'!$B$1:$U$4</definedName>
  </definedNames>
  <calcPr fullCalcOnLoad="1"/>
</workbook>
</file>

<file path=xl/sharedStrings.xml><?xml version="1.0" encoding="utf-8"?>
<sst xmlns="http://schemas.openxmlformats.org/spreadsheetml/2006/main" count="2647" uniqueCount="494">
  <si>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</si>
  <si>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</si>
  <si>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</si>
  <si>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</si>
  <si>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</si>
  <si>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</si>
  <si>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</si>
  <si>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</si>
  <si>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</si>
  <si>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</si>
  <si>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</si>
  <si>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Очки</t>
  </si>
  <si>
    <t>open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</si>
  <si>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</si>
  <si>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</si>
  <si>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</si>
  <si>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</si>
  <si>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</si>
  <si>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</si>
  <si>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RAW+</t>
  </si>
  <si>
    <t>PRO</t>
  </si>
  <si>
    <t>EQUIP</t>
  </si>
  <si>
    <t>RAW</t>
  </si>
  <si>
    <t>Пермский край</t>
  </si>
  <si>
    <t>Тренер</t>
  </si>
  <si>
    <t>ХМАО</t>
  </si>
  <si>
    <t>Челябинск</t>
  </si>
  <si>
    <t>Челябинская область</t>
  </si>
  <si>
    <t>teen 14-15</t>
  </si>
  <si>
    <t>AMT</t>
  </si>
  <si>
    <t>Ильин Максим</t>
  </si>
  <si>
    <t>Брайт Фит</t>
  </si>
  <si>
    <t>Екатеринбург</t>
  </si>
  <si>
    <t>junior</t>
  </si>
  <si>
    <t>Аксёнова Мария</t>
  </si>
  <si>
    <t>Медведь Барбелл</t>
  </si>
  <si>
    <t>Рябинин Максим</t>
  </si>
  <si>
    <t>Нижний Тагил</t>
  </si>
  <si>
    <t>Город</t>
  </si>
  <si>
    <t>masters 40-44</t>
  </si>
  <si>
    <t>Сафин Илья</t>
  </si>
  <si>
    <t>Драйв Фитнес</t>
  </si>
  <si>
    <t>Зябликов Иван</t>
  </si>
  <si>
    <t>masters 70-74</t>
  </si>
  <si>
    <t>Третьяков Евгений</t>
  </si>
  <si>
    <t>Пермь</t>
  </si>
  <si>
    <t>masters 45-49</t>
  </si>
  <si>
    <t>Латкин Дмитрий</t>
  </si>
  <si>
    <t>masters 50-54</t>
  </si>
  <si>
    <t>Ермакова Евгения</t>
  </si>
  <si>
    <t>Жуков Анатолий</t>
  </si>
  <si>
    <t>Каменск-Уральский</t>
  </si>
  <si>
    <t>Заико Константин</t>
  </si>
  <si>
    <t>Иркутская область</t>
  </si>
  <si>
    <t>Братск</t>
  </si>
  <si>
    <t>Лузин Сергей</t>
  </si>
  <si>
    <t>masters 60-64</t>
  </si>
  <si>
    <t>Шибаев Владимир</t>
  </si>
  <si>
    <t>Сысерть</t>
  </si>
  <si>
    <t>masters 55-59</t>
  </si>
  <si>
    <t>Суворов Сергей</t>
  </si>
  <si>
    <t>Гиниятуллин Гарифулла</t>
  </si>
  <si>
    <t>Фреш Фитнес</t>
  </si>
  <si>
    <t>masters 80+</t>
  </si>
  <si>
    <t>Медведев Никита</t>
  </si>
  <si>
    <t>Русин Максим</t>
  </si>
  <si>
    <t>Бухаров Евгений</t>
  </si>
  <si>
    <t>teen 18-19</t>
  </si>
  <si>
    <t>Куклин Игорь</t>
  </si>
  <si>
    <t>Карпачев Вадим</t>
  </si>
  <si>
    <t>Сургут</t>
  </si>
  <si>
    <t>teen 16-17</t>
  </si>
  <si>
    <t>Габдурахманов Рамис</t>
  </si>
  <si>
    <t>Ультра Фэмили Фитнес</t>
  </si>
  <si>
    <t>Карташов Павел</t>
  </si>
  <si>
    <t>Михайловск</t>
  </si>
  <si>
    <t>Кривцов Олег</t>
  </si>
  <si>
    <t>Лабутина Любовь</t>
  </si>
  <si>
    <t>Нестеров Алексей</t>
  </si>
  <si>
    <t>Савченко Александр</t>
  </si>
  <si>
    <t>Власова Диана</t>
  </si>
  <si>
    <t>Пономарёв Александр</t>
  </si>
  <si>
    <t>Асбест</t>
  </si>
  <si>
    <t>Солкин Степан</t>
  </si>
  <si>
    <t>Прохорова Анна</t>
  </si>
  <si>
    <t>Берман Тим</t>
  </si>
  <si>
    <t>Печеркин Илья</t>
  </si>
  <si>
    <t>Шарунов Сергей</t>
  </si>
  <si>
    <t>Спортик</t>
  </si>
  <si>
    <t>Кручинов Олег</t>
  </si>
  <si>
    <t>Черников Вячеслав</t>
  </si>
  <si>
    <t>Шарапов Тимофей</t>
  </si>
  <si>
    <t>Сперанская Анастасия</t>
  </si>
  <si>
    <t>Ратиборец</t>
  </si>
  <si>
    <t>Новосёлова Мария</t>
  </si>
  <si>
    <t>Волков Алексей</t>
  </si>
  <si>
    <t>Гилёв Иван</t>
  </si>
  <si>
    <t>Мухин Александр</t>
  </si>
  <si>
    <t>Матвеев Сергей</t>
  </si>
  <si>
    <t>Москва</t>
  </si>
  <si>
    <t>Васильев Дмитрий</t>
  </si>
  <si>
    <t>Ишин Андрей</t>
  </si>
  <si>
    <t>Бушуев Эдуард</t>
  </si>
  <si>
    <t>Власова Полина</t>
  </si>
  <si>
    <t>Уральский</t>
  </si>
  <si>
    <t>Михайлова Юлия</t>
  </si>
  <si>
    <t>Михайличенко Ксения</t>
  </si>
  <si>
    <t>Валияхметов Радислав</t>
  </si>
  <si>
    <t>Фролов Юрий</t>
  </si>
  <si>
    <t>Факел</t>
  </si>
  <si>
    <t>masters 75-79</t>
  </si>
  <si>
    <t>Золотцев Виталий</t>
  </si>
  <si>
    <t>Голд Фит</t>
  </si>
  <si>
    <t>Колобова Наталья</t>
  </si>
  <si>
    <t>Богданович</t>
  </si>
  <si>
    <t>Колдан Дмитрий</t>
  </si>
  <si>
    <t>Гантеля</t>
  </si>
  <si>
    <t>Денисенко Алексей</t>
  </si>
  <si>
    <t>Тюменская область</t>
  </si>
  <si>
    <t>Тюмень</t>
  </si>
  <si>
    <t>Малышев Павел</t>
  </si>
  <si>
    <t>Реж</t>
  </si>
  <si>
    <t>Рыбин Михаил</t>
  </si>
  <si>
    <t>Попов Андрей</t>
  </si>
  <si>
    <t>Джим Холл</t>
  </si>
  <si>
    <t>Журавлёв Михаил</t>
  </si>
  <si>
    <t>3 слоя</t>
  </si>
  <si>
    <t>2 слоя</t>
  </si>
  <si>
    <t>Самарин Александр</t>
  </si>
  <si>
    <t>Тяпкин Александр</t>
  </si>
  <si>
    <t>Экстрим Фитнес</t>
  </si>
  <si>
    <t>Ляхов Андрей</t>
  </si>
  <si>
    <t>Республика Коми</t>
  </si>
  <si>
    <t>Сыктывкар</t>
  </si>
  <si>
    <t>Исымбаева Кристина</t>
  </si>
  <si>
    <t>Хряпкин Алексей</t>
  </si>
  <si>
    <t>Благовестова Елена</t>
  </si>
  <si>
    <t>Карпинск</t>
  </si>
  <si>
    <t>Трофимов Илья</t>
  </si>
  <si>
    <t>Эверест</t>
  </si>
  <si>
    <t>Пожарский Александр</t>
  </si>
  <si>
    <t>Шибаев Евгений</t>
  </si>
  <si>
    <t>Цыбизова Анастасия</t>
  </si>
  <si>
    <t>Башмаков Иван</t>
  </si>
  <si>
    <t>Микушин Сергей</t>
  </si>
  <si>
    <t>Селезеньков Владислав</t>
  </si>
  <si>
    <t>Осипов Евгений</t>
  </si>
  <si>
    <t>Курганская область</t>
  </si>
  <si>
    <t>Курган</t>
  </si>
  <si>
    <t>Никифоров Сергей</t>
  </si>
  <si>
    <t>Абсатаров Владислав</t>
  </si>
  <si>
    <t>Шадринск</t>
  </si>
  <si>
    <t>Батеньков Алексей</t>
  </si>
  <si>
    <t>Новоуральск</t>
  </si>
  <si>
    <t>Завьялов Александр</t>
  </si>
  <si>
    <t>Некрасов Руслан</t>
  </si>
  <si>
    <t>Скиба Евгений</t>
  </si>
  <si>
    <t>СК Уральский</t>
  </si>
  <si>
    <t>Чемпионат Евразийского Союза по силовым видам спорта, 16.12.2018, г. Екатеринбург</t>
  </si>
  <si>
    <t>Николаев Юрий</t>
  </si>
  <si>
    <t>Комаров Пётр</t>
  </si>
  <si>
    <t>Латыпов Дамир</t>
  </si>
  <si>
    <t>Демидов Александр</t>
  </si>
  <si>
    <t>Ревда</t>
  </si>
  <si>
    <t>Катков Данил</t>
  </si>
  <si>
    <t>Полевской</t>
  </si>
  <si>
    <t>Аксёнов Дмитрий</t>
  </si>
  <si>
    <t>Салова Дарья</t>
  </si>
  <si>
    <t>Республика Башкортостан</t>
  </si>
  <si>
    <t>Уфа</t>
  </si>
  <si>
    <t>Поздняков Виктор</t>
  </si>
  <si>
    <t>???</t>
  </si>
  <si>
    <t>Чудов Сергей</t>
  </si>
  <si>
    <t>Геренгер Иван</t>
  </si>
  <si>
    <t>teen 0-13</t>
  </si>
  <si>
    <t>Амутных Александр</t>
  </si>
  <si>
    <t>Низамова Наталья</t>
  </si>
  <si>
    <t>Кировград</t>
  </si>
  <si>
    <t>Щербаков Дмитрий</t>
  </si>
  <si>
    <t>Арти</t>
  </si>
  <si>
    <t>Пастухов Евгений</t>
  </si>
  <si>
    <t>Ершов Игорь</t>
  </si>
  <si>
    <t>Гетманов Даниил</t>
  </si>
  <si>
    <t>Камышлов</t>
  </si>
  <si>
    <t>Упоров Артём</t>
  </si>
  <si>
    <t>Упоров Антон</t>
  </si>
  <si>
    <t>Устинов Вадим</t>
  </si>
  <si>
    <t>Золотой тигр</t>
  </si>
  <si>
    <t>Егорин Степан</t>
  </si>
  <si>
    <t>Золотой Тигр</t>
  </si>
  <si>
    <t>Ушаков Алексей</t>
  </si>
  <si>
    <t>н/з</t>
  </si>
  <si>
    <t>1 open</t>
  </si>
  <si>
    <t>2 open</t>
  </si>
  <si>
    <t>3 open</t>
  </si>
  <si>
    <t>Михайлов А.</t>
  </si>
  <si>
    <t>Соломахин А.</t>
  </si>
  <si>
    <t>Чичаева К.</t>
  </si>
  <si>
    <t>Ильин М.</t>
  </si>
  <si>
    <t>Медведев К.</t>
  </si>
  <si>
    <t>Косарев Д.</t>
  </si>
  <si>
    <t>Хачина Д.</t>
  </si>
  <si>
    <t>Александрова Ю.</t>
  </si>
  <si>
    <t>Становая тяга</t>
  </si>
  <si>
    <t>Сиренко Любовь</t>
  </si>
  <si>
    <t>Черных Каролина</t>
  </si>
  <si>
    <t>Кононова Мария</t>
  </si>
  <si>
    <t>Иванова Виктория</t>
  </si>
  <si>
    <t>Корнева Диана</t>
  </si>
  <si>
    <t>Луткова Людмила</t>
  </si>
  <si>
    <t>Рогалева Лариса</t>
  </si>
  <si>
    <t>Сапогова Мария</t>
  </si>
  <si>
    <t>Филимонова Наталья</t>
  </si>
  <si>
    <t>Моисеева Марина</t>
  </si>
  <si>
    <t>Табачкова Юлия</t>
  </si>
  <si>
    <t>Озёрск</t>
  </si>
  <si>
    <t>Крамченинова Тамара</t>
  </si>
  <si>
    <t>Митрофанов Лев</t>
  </si>
  <si>
    <t>Сизиков Анатолий</t>
  </si>
  <si>
    <t>Мамедов Ренат</t>
  </si>
  <si>
    <t>Пашнин Юрий</t>
  </si>
  <si>
    <t>Дмитриев Константин</t>
  </si>
  <si>
    <t>Пауэрхаус Джим</t>
  </si>
  <si>
    <t>Самойлов Владислав</t>
  </si>
  <si>
    <t>Васютин Николай</t>
  </si>
  <si>
    <t>СЛ Фитнес</t>
  </si>
  <si>
    <t>Агапов Дмитрий</t>
  </si>
  <si>
    <t>Олисов Сергей</t>
  </si>
  <si>
    <t>Слиньков Михаил</t>
  </si>
  <si>
    <t>Пособилов Эдуард</t>
  </si>
  <si>
    <t>Месягутово</t>
  </si>
  <si>
    <t>Зиновьев Вячеслав</t>
  </si>
  <si>
    <t>Кульпин Сергей</t>
  </si>
  <si>
    <t>EQUIP+</t>
  </si>
  <si>
    <t>Глазунов Анатолий</t>
  </si>
  <si>
    <t>Ходырева Юлия</t>
  </si>
  <si>
    <t>Ковязин Иван</t>
  </si>
  <si>
    <t>Тавда</t>
  </si>
  <si>
    <t>Долгополов Андрей</t>
  </si>
  <si>
    <t>Гурьев Вячеслав</t>
  </si>
  <si>
    <t>Давыдов Александр</t>
  </si>
  <si>
    <t>Богатырёв Андрей</t>
  </si>
  <si>
    <t>Шестаков Вадим</t>
  </si>
  <si>
    <t>Народная становая тяга</t>
  </si>
  <si>
    <t>1,5 СВ</t>
  </si>
  <si>
    <t>Ломаник Алексей</t>
  </si>
  <si>
    <t>Казахстан</t>
  </si>
  <si>
    <t>Шахтинск</t>
  </si>
  <si>
    <t>Карагандинская область</t>
  </si>
  <si>
    <t>Женщины</t>
  </si>
  <si>
    <t>Черных Ю.</t>
  </si>
  <si>
    <t>Крамченинов А.</t>
  </si>
  <si>
    <t>Тихонов В.</t>
  </si>
  <si>
    <t>Мышкин И.</t>
  </si>
  <si>
    <t>Олисов С.</t>
  </si>
  <si>
    <t>Мамедов Р.</t>
  </si>
  <si>
    <t>Мужчины</t>
  </si>
  <si>
    <t>Зябликов А.</t>
  </si>
  <si>
    <t>Попов В.</t>
  </si>
  <si>
    <t>Власов</t>
  </si>
  <si>
    <t>Блинков В.</t>
  </si>
  <si>
    <t>Лавров</t>
  </si>
  <si>
    <t>Бояршинов В.</t>
  </si>
  <si>
    <t>Саночкин Н.</t>
  </si>
  <si>
    <t>Курочкин А.</t>
  </si>
  <si>
    <t>Безэкипировочный</t>
  </si>
  <si>
    <t>Любители</t>
  </si>
  <si>
    <t>Безэкипировочная</t>
  </si>
  <si>
    <t>Однослой</t>
  </si>
  <si>
    <t>Профессионалы</t>
  </si>
  <si>
    <t>Многослой</t>
  </si>
  <si>
    <t>Быстров А.</t>
  </si>
  <si>
    <t>Глазунов В.</t>
  </si>
  <si>
    <t>Кучин Е.</t>
  </si>
  <si>
    <t>Клюев И.</t>
  </si>
  <si>
    <t>Акимов А.</t>
  </si>
  <si>
    <t>Пономарёв А.</t>
  </si>
  <si>
    <t>Кокляев М.</t>
  </si>
  <si>
    <t>Бакалина Ю.</t>
  </si>
  <si>
    <t>Леонтьев А.</t>
  </si>
  <si>
    <t>Морозов К.</t>
  </si>
  <si>
    <t>Исхаков Э.</t>
  </si>
  <si>
    <t>Браславец О.</t>
  </si>
  <si>
    <t>Митрофанов А.</t>
  </si>
  <si>
    <t>Мухамадеев Валерий</t>
  </si>
  <si>
    <t>Мизёв Е.</t>
  </si>
  <si>
    <t>Горелов А.</t>
  </si>
  <si>
    <t>Лузин С.</t>
  </si>
  <si>
    <t>Черных Е.</t>
  </si>
  <si>
    <t>Силовое двоеборье</t>
  </si>
  <si>
    <t>СВ</t>
  </si>
  <si>
    <t>1</t>
  </si>
  <si>
    <t>Медведев Вячеслав</t>
  </si>
  <si>
    <t>Ишин А.</t>
  </si>
  <si>
    <t>Чадов К.</t>
  </si>
  <si>
    <t>Топорков Б.</t>
  </si>
  <si>
    <t>Мясников В.</t>
  </si>
  <si>
    <t>Калинин Г.</t>
  </si>
  <si>
    <t>1 masters</t>
  </si>
  <si>
    <t>2 masters</t>
  </si>
  <si>
    <t>3 masters</t>
  </si>
  <si>
    <t>Мезенцев П.</t>
  </si>
  <si>
    <t>Глазунов М.</t>
  </si>
  <si>
    <t>Клюев Д.</t>
  </si>
  <si>
    <t>Брусов А.</t>
  </si>
  <si>
    <t>Грачёв А.</t>
  </si>
  <si>
    <t>Пауэрспорт</t>
  </si>
  <si>
    <t>ЖИМ СТОЯ</t>
  </si>
  <si>
    <t>ПОДЪЁМ НА БИЦЕПС</t>
  </si>
  <si>
    <t>ИТОГ</t>
  </si>
  <si>
    <t>Сумма</t>
  </si>
  <si>
    <t>Скачкова Татьяна</t>
  </si>
  <si>
    <t>Берло Александр</t>
  </si>
  <si>
    <t>Караганда</t>
  </si>
  <si>
    <t>Баязитов Павел</t>
  </si>
  <si>
    <t>Апухтин Антон</t>
  </si>
  <si>
    <t>Байбурина Зульфия</t>
  </si>
  <si>
    <t>Метро Фитнес</t>
  </si>
  <si>
    <t>Смирнова Светлана</t>
  </si>
  <si>
    <t>Беляев Никита</t>
  </si>
  <si>
    <t>Исмагилов Евгений</t>
  </si>
  <si>
    <t>Должиков Владимир</t>
  </si>
  <si>
    <t>Маслаков Денис</t>
  </si>
  <si>
    <t>Жим стоя</t>
  </si>
  <si>
    <t>Двоеборье</t>
  </si>
  <si>
    <t>Подъём на бицепс</t>
  </si>
  <si>
    <t>Нестеров А.</t>
  </si>
  <si>
    <t>Ямолдинов Р.</t>
  </si>
  <si>
    <t>Купцов Е.</t>
  </si>
  <si>
    <t>Мозгунов А.</t>
  </si>
  <si>
    <t>Чернышов С.</t>
  </si>
  <si>
    <t>Бибиков В.</t>
  </si>
  <si>
    <t>Армлифтинг</t>
  </si>
  <si>
    <t>АРМЛИФТИНГ</t>
  </si>
  <si>
    <t>Русская ось</t>
  </si>
  <si>
    <t>110+</t>
  </si>
  <si>
    <t>Маслов Дмитрий</t>
  </si>
  <si>
    <t>Сагателян Арсен</t>
  </si>
  <si>
    <t>Сапожников Денис</t>
  </si>
  <si>
    <t>Эскалибур</t>
  </si>
  <si>
    <t>Русская рулетка</t>
  </si>
  <si>
    <t>Маркин</t>
  </si>
  <si>
    <t>Козлов А.</t>
  </si>
  <si>
    <t>Колесников М.</t>
  </si>
  <si>
    <t>MIL</t>
  </si>
  <si>
    <t>Черных Евгений</t>
  </si>
  <si>
    <t>Хлынов Евгений</t>
  </si>
  <si>
    <t>Разгильдяев Иван</t>
  </si>
  <si>
    <t>Лига Чемпионов</t>
  </si>
  <si>
    <t>Жимовое двоеборье</t>
  </si>
  <si>
    <t>Военный</t>
  </si>
  <si>
    <t>Бибирев В.</t>
  </si>
  <si>
    <t>Стритлифтинг</t>
  </si>
  <si>
    <t>ПОДТЯГИВАНИЯ</t>
  </si>
  <si>
    <t>ОТЖИМАНИЯ</t>
  </si>
  <si>
    <t>КЛ</t>
  </si>
  <si>
    <t>Файсханов Марат</t>
  </si>
  <si>
    <t>Бутаев Дастонжон</t>
  </si>
  <si>
    <t>Верхнее Дуброво</t>
  </si>
  <si>
    <t>Собещанский Руслан</t>
  </si>
  <si>
    <t>Грушко Роман</t>
  </si>
  <si>
    <t>Зуев Тарас</t>
  </si>
  <si>
    <t>Злобин Игорь</t>
  </si>
  <si>
    <t>Многоповторка</t>
  </si>
  <si>
    <t>Повт.</t>
  </si>
  <si>
    <t>МН</t>
  </si>
  <si>
    <t>Петрова Елизавета</t>
  </si>
  <si>
    <t>Мышкин Иван</t>
  </si>
  <si>
    <t>Кузьмина Ольга</t>
  </si>
  <si>
    <t>Лихачёв Евгений</t>
  </si>
  <si>
    <t>Софт-экипировка 2 слоя</t>
  </si>
  <si>
    <t>Софт-экипировка 3 слоя</t>
  </si>
  <si>
    <t>Классический</t>
  </si>
  <si>
    <t>Отжимания на брусьях</t>
  </si>
  <si>
    <t>Арсеньев А.</t>
  </si>
  <si>
    <t>Народный жим</t>
  </si>
  <si>
    <t>Коэф.</t>
  </si>
  <si>
    <t>ВЕС</t>
  </si>
  <si>
    <t>ПОВТ</t>
  </si>
  <si>
    <t>Тоннаж</t>
  </si>
  <si>
    <t>1/2 СВ</t>
  </si>
  <si>
    <t>Кичигин Никита</t>
  </si>
  <si>
    <t>Кичигина Варвара</t>
  </si>
  <si>
    <t>Овсянников Геннадий</t>
  </si>
  <si>
    <t>Динамик</t>
  </si>
  <si>
    <t>Арамиль</t>
  </si>
  <si>
    <t>Пешков Павел</t>
  </si>
  <si>
    <t>Ханты-Мансийск</t>
  </si>
  <si>
    <t>Саетгареев Равиль</t>
  </si>
  <si>
    <t>Парфёнов Владислав</t>
  </si>
  <si>
    <t>Хлопков Марк</t>
  </si>
  <si>
    <t>Прокопьев Евгений</t>
  </si>
  <si>
    <t>1/2 своего веса</t>
  </si>
  <si>
    <t>Свой вес</t>
  </si>
  <si>
    <t>2</t>
  </si>
  <si>
    <t>Прокопьев Е.</t>
  </si>
  <si>
    <t>горелов А.</t>
  </si>
  <si>
    <t>Зенков Н.</t>
  </si>
  <si>
    <t>Пешков Т.</t>
  </si>
  <si>
    <t>Кобызев К.</t>
  </si>
  <si>
    <t>Шеряков А.</t>
  </si>
  <si>
    <t>Султанов Артем</t>
  </si>
  <si>
    <t>Палей-Реформа</t>
  </si>
  <si>
    <t>Магнитогорск</t>
  </si>
  <si>
    <t>Зайцева Екатерина</t>
  </si>
  <si>
    <t>Палей А.</t>
  </si>
  <si>
    <t>Брезгин А.</t>
  </si>
  <si>
    <t>Чиркин В.</t>
  </si>
  <si>
    <t>Алексанов Э.</t>
  </si>
  <si>
    <t>Попов Н.</t>
  </si>
  <si>
    <t>Шибаев В.</t>
  </si>
  <si>
    <t>Наговицин В.</t>
  </si>
  <si>
    <t>Сычев Анатолий</t>
  </si>
  <si>
    <t>Буяков Владимир</t>
  </si>
  <si>
    <t>Спирянин Александр</t>
  </si>
  <si>
    <t>Курилов А.</t>
  </si>
  <si>
    <t>Кораблева А.</t>
  </si>
  <si>
    <t>Разгильдяев И.</t>
  </si>
  <si>
    <t>Вадюнина Елена</t>
  </si>
  <si>
    <t>Сахаутдинов Вадим</t>
  </si>
  <si>
    <t>Фадеев Андрей</t>
  </si>
  <si>
    <t>Мубаракшин Сергей</t>
  </si>
  <si>
    <t>Алдошкин Сергей</t>
  </si>
  <si>
    <t>140+</t>
  </si>
  <si>
    <t>Цецулин Павел</t>
  </si>
  <si>
    <t>Косарев Дмитрий</t>
  </si>
  <si>
    <t>Булгаков Данил</t>
  </si>
  <si>
    <t>ДЮСШ №19</t>
  </si>
  <si>
    <t>Козлов Алексей</t>
  </si>
  <si>
    <t>Палей Андрей</t>
  </si>
  <si>
    <t>Кутепов Олег</t>
  </si>
  <si>
    <t>Чумаков Анатолий</t>
  </si>
  <si>
    <t>Алтайский край</t>
  </si>
  <si>
    <t>Барнаул</t>
  </si>
  <si>
    <t>Петров Дмитрий</t>
  </si>
  <si>
    <t>Ханыков Дмитрий</t>
  </si>
  <si>
    <t>Шипулов Павел</t>
  </si>
  <si>
    <t>Тобольск</t>
  </si>
  <si>
    <t>Русский жим</t>
  </si>
  <si>
    <t>35</t>
  </si>
  <si>
    <t>Трясцина Елена</t>
  </si>
  <si>
    <t>Янсон Елена</t>
  </si>
  <si>
    <t>Лимон</t>
  </si>
  <si>
    <t>55</t>
  </si>
  <si>
    <t>Королёв Андрей</t>
  </si>
  <si>
    <t>Аюбов Фаррух</t>
  </si>
  <si>
    <t>Пургин Александр</t>
  </si>
  <si>
    <t>Двуреченск</t>
  </si>
  <si>
    <t>masters 40-49</t>
  </si>
  <si>
    <t>Осинцев Геннадий</t>
  </si>
  <si>
    <t>masters 50+</t>
  </si>
  <si>
    <t>Володин Игорь</t>
  </si>
  <si>
    <t>Лаптев Александр</t>
  </si>
  <si>
    <t>Толкачёв Константин</t>
  </si>
  <si>
    <t>Гуцевич Александр</t>
  </si>
  <si>
    <t>Баёв Максим</t>
  </si>
  <si>
    <t>Шишкин Евгений</t>
  </si>
  <si>
    <t>Кичигин Иван</t>
  </si>
  <si>
    <t>Киян Андрей</t>
  </si>
  <si>
    <t>Воронежская область</t>
  </si>
  <si>
    <t>Воронеж</t>
  </si>
  <si>
    <t>Михальченко Дмитрий</t>
  </si>
  <si>
    <t>Банных Кирилл</t>
  </si>
  <si>
    <t>Ваулин Николай</t>
  </si>
  <si>
    <t>Глушков Михаил</t>
  </si>
  <si>
    <t>Миронов Олег</t>
  </si>
  <si>
    <t>75</t>
  </si>
  <si>
    <t>Бугаев Алексей</t>
  </si>
  <si>
    <t>Балин Станислав</t>
  </si>
  <si>
    <t>100</t>
  </si>
  <si>
    <t>Антонов Эдуард</t>
  </si>
  <si>
    <t>Гурьев Алексей</t>
  </si>
  <si>
    <t>125</t>
  </si>
  <si>
    <t>Журавлёв Роман</t>
  </si>
  <si>
    <t>3</t>
  </si>
  <si>
    <t>4</t>
  </si>
  <si>
    <t>5</t>
  </si>
  <si>
    <t>6</t>
  </si>
  <si>
    <t>7</t>
  </si>
  <si>
    <t>Толкачёв К.</t>
  </si>
  <si>
    <t>Мор С.</t>
  </si>
  <si>
    <t>Бреднев А.</t>
  </si>
  <si>
    <t>Берман Я.</t>
  </si>
  <si>
    <t>Лунёв Дмитрий</t>
  </si>
  <si>
    <t>Шипулов А.</t>
  </si>
  <si>
    <t>Ваулин Н.</t>
  </si>
  <si>
    <t>Маслаков Д.</t>
  </si>
  <si>
    <t>Штанько</t>
  </si>
  <si>
    <t>Голованов А.</t>
  </si>
  <si>
    <t>Кузнецов А.</t>
  </si>
  <si>
    <t>Артемьев А.</t>
  </si>
  <si>
    <t>Аюбов Ф.</t>
  </si>
  <si>
    <t>Фуфалдин Н.</t>
  </si>
  <si>
    <t>Силовое двоеборье, Жимовое двоеборье, Народная тяга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</si>
</sst>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5" borderId="0" applyNumberFormat="0" applyBorder="0" applyAlignment="0" applyProtection="0"/>
    <xf numFmtId="0" fontId="31" fillId="11" borderId="0" applyNumberFormat="0" applyBorder="0" applyAlignment="0" applyProtection="0"/>
    <xf numFmtId="0" fontId="1" fillId="5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3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0" fillId="13" borderId="0" applyNumberFormat="0" applyBorder="0" applyAlignment="0" applyProtection="0"/>
    <xf numFmtId="0" fontId="32" fillId="22" borderId="0" applyNumberFormat="0" applyBorder="0" applyAlignment="0" applyProtection="0"/>
    <xf numFmtId="0" fontId="10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6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1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1" applyNumberFormat="0" applyAlignment="0" applyProtection="0"/>
    <xf numFmtId="0" fontId="34" fillId="36" borderId="2" applyNumberFormat="0" applyAlignment="0" applyProtection="0"/>
    <xf numFmtId="0" fontId="35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7" borderId="7" applyNumberFormat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1" borderId="0" applyNumberFormat="0" applyBorder="0" applyAlignment="0" applyProtection="0"/>
  </cellStyleXfs>
  <cellXfs count="98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4.25390625" style="0" bestFit="1" customWidth="1"/>
  </cols>
  <sheetData>
    <row r="1" spans="1:3" ht="13.5" thickBot="1">
      <c r="A1" s="60" t="s">
        <v>14</v>
      </c>
      <c r="B1" s="61" t="s">
        <v>11</v>
      </c>
      <c r="C1" s="62" t="s">
        <v>7</v>
      </c>
    </row>
    <row r="2" spans="1:3" ht="12.75">
      <c r="A2" s="58" t="s">
        <v>31</v>
      </c>
      <c r="B2" s="59">
        <v>328</v>
      </c>
      <c r="C2" s="63">
        <v>1</v>
      </c>
    </row>
    <row r="3" spans="1:3" ht="12.75" hidden="1">
      <c r="A3" s="2" t="s">
        <v>32</v>
      </c>
      <c r="B3" s="56">
        <v>264</v>
      </c>
      <c r="C3" s="57"/>
    </row>
    <row r="4" spans="1:3" ht="12.75">
      <c r="A4" s="2" t="s">
        <v>124</v>
      </c>
      <c r="B4" s="56">
        <v>144</v>
      </c>
      <c r="C4" s="57">
        <v>2</v>
      </c>
    </row>
    <row r="5" spans="1:3" ht="12.75">
      <c r="A5" s="2" t="s">
        <v>116</v>
      </c>
      <c r="B5" s="56">
        <v>138</v>
      </c>
      <c r="C5" s="57">
        <v>3</v>
      </c>
    </row>
    <row r="6" spans="1:3" ht="12.75">
      <c r="A6" s="2" t="s">
        <v>402</v>
      </c>
      <c r="B6" s="56">
        <v>132</v>
      </c>
      <c r="C6" s="56"/>
    </row>
    <row r="7" spans="1:3" ht="12.75">
      <c r="A7" s="2" t="s">
        <v>147</v>
      </c>
      <c r="B7" s="56">
        <v>114</v>
      </c>
      <c r="C7" s="56"/>
    </row>
    <row r="8" spans="1:3" ht="12.75">
      <c r="A8" s="2" t="s">
        <v>23</v>
      </c>
      <c r="B8" s="56">
        <v>97</v>
      </c>
      <c r="C8" s="56"/>
    </row>
    <row r="9" spans="1:3" ht="12.75">
      <c r="A9" s="2" t="s">
        <v>27</v>
      </c>
      <c r="B9" s="56">
        <v>87</v>
      </c>
      <c r="C9" s="56"/>
    </row>
    <row r="10" spans="1:3" ht="12.75">
      <c r="A10" s="2" t="s">
        <v>246</v>
      </c>
      <c r="B10" s="56">
        <v>77</v>
      </c>
      <c r="C10" s="56"/>
    </row>
    <row r="11" spans="1:3" ht="12.75">
      <c r="A11" s="2" t="s">
        <v>35</v>
      </c>
      <c r="B11" s="56">
        <v>77</v>
      </c>
      <c r="C11" s="56"/>
    </row>
    <row r="12" spans="1:3" ht="12.75">
      <c r="A12" s="2" t="s">
        <v>58</v>
      </c>
      <c r="B12" s="56">
        <v>72</v>
      </c>
      <c r="C12" s="56"/>
    </row>
    <row r="13" spans="1:3" ht="12.75">
      <c r="A13" s="2" t="s">
        <v>75</v>
      </c>
      <c r="B13" s="56">
        <v>65</v>
      </c>
      <c r="C13" s="56"/>
    </row>
    <row r="14" spans="1:3" ht="12.75">
      <c r="A14" s="2" t="s">
        <v>25</v>
      </c>
      <c r="B14" s="56">
        <v>60</v>
      </c>
      <c r="C14" s="56"/>
    </row>
    <row r="15" spans="1:3" ht="12.75">
      <c r="A15" s="2" t="s">
        <v>168</v>
      </c>
      <c r="B15" s="56">
        <v>56</v>
      </c>
      <c r="C15" s="56"/>
    </row>
    <row r="16" spans="1:3" ht="12.75">
      <c r="A16" s="2" t="s">
        <v>51</v>
      </c>
      <c r="B16" s="56">
        <v>51</v>
      </c>
      <c r="C16" s="56"/>
    </row>
    <row r="17" spans="1:3" ht="12.75">
      <c r="A17" s="2" t="s">
        <v>73</v>
      </c>
      <c r="B17" s="56">
        <v>42</v>
      </c>
      <c r="C17" s="56"/>
    </row>
    <row r="18" spans="1:3" ht="12.75">
      <c r="A18" s="2" t="s">
        <v>118</v>
      </c>
      <c r="B18" s="56">
        <v>41</v>
      </c>
      <c r="C18" s="56"/>
    </row>
    <row r="19" spans="1:3" ht="12.75">
      <c r="A19" s="2" t="s">
        <v>317</v>
      </c>
      <c r="B19" s="56">
        <v>38</v>
      </c>
      <c r="C19" s="56"/>
    </row>
    <row r="20" spans="1:3" ht="12.75">
      <c r="A20" s="2" t="s">
        <v>41</v>
      </c>
      <c r="B20" s="56">
        <v>36</v>
      </c>
      <c r="C20" s="56"/>
    </row>
    <row r="21" spans="1:3" ht="12.75">
      <c r="A21" s="2" t="s">
        <v>189</v>
      </c>
      <c r="B21" s="56">
        <v>36</v>
      </c>
      <c r="C21" s="56"/>
    </row>
    <row r="22" spans="1:3" ht="12.75">
      <c r="A22" s="2" t="s">
        <v>104</v>
      </c>
      <c r="B22" s="56">
        <v>36</v>
      </c>
      <c r="C22" s="56"/>
    </row>
    <row r="23" spans="1:3" ht="12.75">
      <c r="A23" s="2" t="s">
        <v>82</v>
      </c>
      <c r="B23" s="56">
        <v>32</v>
      </c>
      <c r="C23" s="56"/>
    </row>
    <row r="24" spans="1:3" ht="12.75">
      <c r="A24" s="2" t="s">
        <v>130</v>
      </c>
      <c r="B24" s="56">
        <v>30</v>
      </c>
      <c r="C24" s="56"/>
    </row>
    <row r="25" spans="1:3" ht="12.75">
      <c r="A25" s="2" t="s">
        <v>179</v>
      </c>
      <c r="B25" s="56">
        <v>29</v>
      </c>
      <c r="C25" s="56"/>
    </row>
    <row r="26" spans="1:3" ht="12.75">
      <c r="A26" s="2" t="s">
        <v>99</v>
      </c>
      <c r="B26" s="56">
        <v>27</v>
      </c>
      <c r="C26" s="56"/>
    </row>
    <row r="27" spans="1:3" ht="12.75">
      <c r="A27" s="29" t="s">
        <v>358</v>
      </c>
      <c r="B27" s="56">
        <v>24</v>
      </c>
      <c r="C27" s="56"/>
    </row>
    <row r="28" spans="1:3" ht="12.75">
      <c r="A28" s="2" t="s">
        <v>53</v>
      </c>
      <c r="B28" s="56">
        <v>24</v>
      </c>
      <c r="C28" s="56"/>
    </row>
    <row r="29" spans="1:3" ht="12.75">
      <c r="A29" s="2" t="s">
        <v>132</v>
      </c>
      <c r="B29" s="56">
        <v>24</v>
      </c>
      <c r="C29" s="56"/>
    </row>
    <row r="30" spans="1:3" ht="12.75">
      <c r="A30" s="2" t="s">
        <v>85</v>
      </c>
      <c r="B30" s="56">
        <v>17</v>
      </c>
      <c r="C30" s="56"/>
    </row>
    <row r="31" spans="1:3" ht="12.75">
      <c r="A31" s="2" t="s">
        <v>153</v>
      </c>
      <c r="B31" s="56">
        <v>17</v>
      </c>
      <c r="C31" s="56"/>
    </row>
    <row r="32" spans="1:3" ht="12.75">
      <c r="A32" s="2" t="s">
        <v>432</v>
      </c>
      <c r="B32" s="56">
        <v>12</v>
      </c>
      <c r="C32" s="56"/>
    </row>
    <row r="33" spans="1:3" ht="12.75">
      <c r="A33" s="2" t="s">
        <v>114</v>
      </c>
      <c r="B33" s="56">
        <v>12</v>
      </c>
      <c r="C33" s="56"/>
    </row>
    <row r="34" spans="1:3" ht="12.75">
      <c r="A34" s="2" t="s">
        <v>459</v>
      </c>
      <c r="B34" s="56">
        <v>12</v>
      </c>
      <c r="C34" s="56"/>
    </row>
    <row r="35" spans="1:3" ht="12.75">
      <c r="A35" s="2" t="s">
        <v>112</v>
      </c>
      <c r="B35" s="56">
        <v>12</v>
      </c>
      <c r="C35" s="56"/>
    </row>
    <row r="36" spans="1:3" ht="12.75">
      <c r="A36" s="2" t="s">
        <v>384</v>
      </c>
      <c r="B36" s="56">
        <v>12</v>
      </c>
      <c r="C36" s="56"/>
    </row>
    <row r="37" spans="1:3" ht="12.75">
      <c r="A37" s="2" t="s">
        <v>427</v>
      </c>
      <c r="B37" s="56">
        <v>12</v>
      </c>
      <c r="C37" s="56"/>
    </row>
    <row r="38" spans="1:3" ht="12.75">
      <c r="A38" s="2" t="s">
        <v>348</v>
      </c>
      <c r="B38" s="56">
        <v>12</v>
      </c>
      <c r="C38" s="56"/>
    </row>
    <row r="39" spans="1:3" ht="12.75">
      <c r="A39" s="2" t="s">
        <v>442</v>
      </c>
      <c r="B39" s="56">
        <v>12</v>
      </c>
      <c r="C39" s="56"/>
    </row>
    <row r="40" spans="1:3" ht="12.75">
      <c r="A40" s="2" t="s">
        <v>222</v>
      </c>
      <c r="B40" s="56">
        <v>12</v>
      </c>
      <c r="C40" s="56"/>
    </row>
    <row r="41" spans="1:3" ht="12.75">
      <c r="A41" s="2" t="s">
        <v>93</v>
      </c>
      <c r="B41" s="56">
        <v>12</v>
      </c>
      <c r="C41" s="56"/>
    </row>
    <row r="42" spans="1:3" ht="12.75">
      <c r="A42" s="2" t="s">
        <v>163</v>
      </c>
      <c r="B42" s="56">
        <v>12</v>
      </c>
      <c r="C42" s="56"/>
    </row>
    <row r="43" spans="1:3" ht="12.75">
      <c r="A43" s="2" t="s">
        <v>157</v>
      </c>
      <c r="B43" s="56">
        <v>12</v>
      </c>
      <c r="C43" s="56"/>
    </row>
    <row r="44" spans="1:3" ht="12.75">
      <c r="A44" s="2" t="s">
        <v>225</v>
      </c>
      <c r="B44" s="56">
        <v>12</v>
      </c>
      <c r="C44" s="56"/>
    </row>
    <row r="45" spans="1:3" ht="12.75">
      <c r="A45" s="2" t="s">
        <v>237</v>
      </c>
      <c r="B45" s="56">
        <v>12</v>
      </c>
      <c r="C45" s="56"/>
    </row>
    <row r="46" spans="1:3" ht="12.75">
      <c r="A46" s="2" t="s">
        <v>109</v>
      </c>
      <c r="B46" s="56">
        <v>12</v>
      </c>
      <c r="C46" s="56"/>
    </row>
    <row r="47" spans="1:3" ht="12.75">
      <c r="A47" s="2" t="s">
        <v>62</v>
      </c>
      <c r="B47" s="56">
        <v>12</v>
      </c>
      <c r="C47" s="56"/>
    </row>
    <row r="48" spans="1:3" ht="12.75">
      <c r="A48" s="2" t="s">
        <v>139</v>
      </c>
      <c r="B48" s="56">
        <v>12</v>
      </c>
      <c r="C48" s="56"/>
    </row>
    <row r="49" spans="1:3" ht="12.75">
      <c r="A49" s="2" t="s">
        <v>37</v>
      </c>
      <c r="B49" s="56">
        <v>5</v>
      </c>
      <c r="C49" s="56"/>
    </row>
    <row r="50" spans="1:3" ht="12.75">
      <c r="A50" s="2" t="s">
        <v>165</v>
      </c>
      <c r="B50" s="56">
        <v>2</v>
      </c>
      <c r="C50" s="56"/>
    </row>
    <row r="51" spans="1:3" ht="12.75">
      <c r="A51" s="2" t="s">
        <v>88</v>
      </c>
      <c r="B51" s="56">
        <v>2</v>
      </c>
      <c r="C51" s="5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875" style="6" customWidth="1"/>
    <col min="2" max="2" width="6.00390625" style="32" customWidth="1"/>
    <col min="3" max="3" width="6.75390625" style="6" customWidth="1"/>
    <col min="4" max="4" width="8.875" style="32" customWidth="1"/>
    <col min="5" max="5" width="5.00390625" style="6" bestFit="1" customWidth="1"/>
    <col min="6" max="6" width="22.375" style="6" bestFit="1" customWidth="1"/>
    <col min="7" max="7" width="22.375" style="6" customWidth="1"/>
    <col min="8" max="8" width="14.75390625" style="6" customWidth="1"/>
    <col min="9" max="9" width="27.625" style="6" customWidth="1"/>
    <col min="10" max="10" width="10.625" style="6" customWidth="1"/>
    <col min="11" max="11" width="10.875" style="6" customWidth="1"/>
    <col min="12" max="12" width="18.625" style="6" bestFit="1" customWidth="1"/>
    <col min="13" max="13" width="6.75390625" style="7" bestFit="1" customWidth="1"/>
    <col min="14" max="14" width="6.75390625" style="11" bestFit="1" customWidth="1"/>
    <col min="15" max="15" width="6.00390625" style="6" bestFit="1" customWidth="1"/>
    <col min="16" max="16" width="5.25390625" style="6" bestFit="1" customWidth="1"/>
    <col min="17" max="17" width="6.625" style="6" bestFit="1" customWidth="1"/>
    <col min="18" max="18" width="10.625" style="11" bestFit="1" customWidth="1"/>
    <col min="19" max="19" width="12.25390625" style="6" customWidth="1"/>
    <col min="20" max="20" width="18.875" style="6" bestFit="1" customWidth="1"/>
    <col min="21" max="21" width="4.875" style="6" customWidth="1"/>
    <col min="22" max="16384" width="9.125" style="6" customWidth="1"/>
  </cols>
  <sheetData>
    <row r="1" spans="3:17" ht="20.25">
      <c r="C1" s="14" t="s">
        <v>158</v>
      </c>
      <c r="F1" s="15"/>
      <c r="G1" s="15"/>
      <c r="H1" s="3"/>
      <c r="I1" s="3"/>
      <c r="J1" s="3"/>
      <c r="K1" s="5"/>
      <c r="M1" s="4"/>
      <c r="N1" s="10"/>
      <c r="O1" s="3"/>
      <c r="P1" s="3"/>
      <c r="Q1" s="16"/>
    </row>
    <row r="2" spans="2:18" s="17" customFormat="1" ht="21" thickBot="1">
      <c r="B2" s="51"/>
      <c r="C2" s="14" t="s">
        <v>438</v>
      </c>
      <c r="D2" s="51"/>
      <c r="F2" s="18"/>
      <c r="G2" s="18"/>
      <c r="H2" s="3"/>
      <c r="I2" s="18"/>
      <c r="J2" s="3"/>
      <c r="K2" s="18"/>
      <c r="L2" s="18"/>
      <c r="M2" s="19"/>
      <c r="N2" s="20"/>
      <c r="O2" s="18"/>
      <c r="P2" s="18"/>
      <c r="Q2" s="21"/>
      <c r="R2" s="22"/>
    </row>
    <row r="3" spans="1:21" ht="12.75" customHeight="1">
      <c r="A3" s="91" t="s">
        <v>11</v>
      </c>
      <c r="B3" s="96" t="s">
        <v>7</v>
      </c>
      <c r="C3" s="87" t="s">
        <v>16</v>
      </c>
      <c r="D3" s="96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376</v>
      </c>
      <c r="O3" s="93" t="s">
        <v>18</v>
      </c>
      <c r="P3" s="93"/>
      <c r="Q3" s="93"/>
      <c r="R3" s="93"/>
      <c r="S3" s="87" t="s">
        <v>8</v>
      </c>
      <c r="T3" s="87" t="s">
        <v>24</v>
      </c>
      <c r="U3" s="89" t="s">
        <v>11</v>
      </c>
    </row>
    <row r="4" spans="1:21" s="8" customFormat="1" ht="13.5" customHeight="1" thickBot="1">
      <c r="A4" s="92"/>
      <c r="B4" s="97"/>
      <c r="C4" s="88"/>
      <c r="D4" s="97"/>
      <c r="E4" s="88"/>
      <c r="F4" s="88"/>
      <c r="G4" s="88"/>
      <c r="H4" s="88"/>
      <c r="I4" s="88"/>
      <c r="J4" s="88"/>
      <c r="K4" s="88"/>
      <c r="L4" s="88"/>
      <c r="M4" s="95"/>
      <c r="N4" s="86"/>
      <c r="O4" s="71" t="s">
        <v>377</v>
      </c>
      <c r="P4" s="71" t="s">
        <v>378</v>
      </c>
      <c r="Q4" s="71" t="s">
        <v>379</v>
      </c>
      <c r="R4" s="73" t="s">
        <v>376</v>
      </c>
      <c r="S4" s="88"/>
      <c r="T4" s="88"/>
      <c r="U4" s="90"/>
    </row>
    <row r="5" spans="1:21" s="8" customFormat="1" ht="13.5" customHeight="1">
      <c r="A5" s="64"/>
      <c r="B5" s="84"/>
      <c r="C5" s="64"/>
      <c r="D5" s="84"/>
      <c r="E5" s="64"/>
      <c r="F5" s="65" t="s">
        <v>266</v>
      </c>
      <c r="G5" s="65" t="s">
        <v>249</v>
      </c>
      <c r="H5" s="64"/>
      <c r="I5" s="64"/>
      <c r="J5" s="64"/>
      <c r="K5" s="64"/>
      <c r="L5" s="64"/>
      <c r="M5" s="66"/>
      <c r="N5" s="67"/>
      <c r="O5" s="68"/>
      <c r="P5" s="68"/>
      <c r="Q5" s="68"/>
      <c r="R5" s="70"/>
      <c r="S5" s="64"/>
      <c r="T5" s="64"/>
      <c r="U5" s="64"/>
    </row>
    <row r="6" spans="1:21" ht="12.75">
      <c r="A6" s="2">
        <v>12</v>
      </c>
      <c r="B6" s="28" t="s">
        <v>291</v>
      </c>
      <c r="C6" s="2" t="s">
        <v>29</v>
      </c>
      <c r="D6" s="28" t="s">
        <v>439</v>
      </c>
      <c r="E6" s="2">
        <v>82.5</v>
      </c>
      <c r="F6" s="2" t="s">
        <v>441</v>
      </c>
      <c r="G6" s="2" t="s">
        <v>442</v>
      </c>
      <c r="H6" s="2" t="s">
        <v>32</v>
      </c>
      <c r="I6" s="2" t="s">
        <v>15</v>
      </c>
      <c r="J6" s="2" t="s">
        <v>13</v>
      </c>
      <c r="K6" s="25">
        <v>27564</v>
      </c>
      <c r="L6" s="2" t="s">
        <v>12</v>
      </c>
      <c r="M6" s="1">
        <v>81</v>
      </c>
      <c r="N6" s="13"/>
      <c r="O6" s="2">
        <v>35</v>
      </c>
      <c r="P6" s="2">
        <v>30</v>
      </c>
      <c r="Q6" s="2">
        <f>P6*O6</f>
        <v>1050</v>
      </c>
      <c r="R6" s="13">
        <f>Q6/M6</f>
        <v>12.962962962962964</v>
      </c>
      <c r="S6" s="2"/>
      <c r="T6" s="2" t="s">
        <v>492</v>
      </c>
      <c r="U6" s="2">
        <v>12</v>
      </c>
    </row>
    <row r="7" spans="1:21" s="8" customFormat="1" ht="13.5" customHeight="1">
      <c r="A7" s="42"/>
      <c r="B7" s="52"/>
      <c r="C7" s="42"/>
      <c r="D7" s="52"/>
      <c r="E7" s="42"/>
      <c r="F7" s="27" t="s">
        <v>266</v>
      </c>
      <c r="G7" s="27" t="s">
        <v>256</v>
      </c>
      <c r="H7" s="42"/>
      <c r="I7" s="42"/>
      <c r="J7" s="42"/>
      <c r="K7" s="42"/>
      <c r="L7" s="42"/>
      <c r="M7" s="48"/>
      <c r="N7" s="49"/>
      <c r="O7" s="43"/>
      <c r="P7" s="43"/>
      <c r="Q7" s="43"/>
      <c r="R7" s="44"/>
      <c r="S7" s="42"/>
      <c r="T7" s="42"/>
      <c r="U7" s="42"/>
    </row>
    <row r="8" spans="1:21" ht="12.75">
      <c r="A8" s="2">
        <v>12</v>
      </c>
      <c r="B8" s="28" t="s">
        <v>291</v>
      </c>
      <c r="C8" s="2" t="s">
        <v>29</v>
      </c>
      <c r="D8" s="28" t="s">
        <v>443</v>
      </c>
      <c r="E8" s="2">
        <v>67.5</v>
      </c>
      <c r="F8" s="2" t="s">
        <v>359</v>
      </c>
      <c r="G8" s="2" t="s">
        <v>317</v>
      </c>
      <c r="H8" s="2" t="s">
        <v>32</v>
      </c>
      <c r="I8" s="2" t="s">
        <v>15</v>
      </c>
      <c r="J8" s="2" t="s">
        <v>13</v>
      </c>
      <c r="K8" s="25">
        <v>35451</v>
      </c>
      <c r="L8" s="2" t="s">
        <v>33</v>
      </c>
      <c r="M8" s="1">
        <v>66.8</v>
      </c>
      <c r="N8" s="13"/>
      <c r="O8" s="2">
        <v>55</v>
      </c>
      <c r="P8" s="2">
        <v>53</v>
      </c>
      <c r="Q8" s="2">
        <f aca="true" t="shared" si="0" ref="Q8:Q23">P8*O8</f>
        <v>2915</v>
      </c>
      <c r="R8" s="13">
        <f aca="true" t="shared" si="1" ref="R8:R23">Q8/M8</f>
        <v>43.637724550898206</v>
      </c>
      <c r="S8" s="2"/>
      <c r="T8" s="2" t="s">
        <v>490</v>
      </c>
      <c r="U8" s="2">
        <v>12</v>
      </c>
    </row>
    <row r="9" spans="1:21" ht="12.75">
      <c r="A9" s="2">
        <v>5</v>
      </c>
      <c r="B9" s="28" t="s">
        <v>394</v>
      </c>
      <c r="C9" s="2" t="s">
        <v>29</v>
      </c>
      <c r="D9" s="28" t="s">
        <v>443</v>
      </c>
      <c r="E9" s="2">
        <v>100</v>
      </c>
      <c r="F9" s="2" t="s">
        <v>462</v>
      </c>
      <c r="G9" s="2" t="s">
        <v>116</v>
      </c>
      <c r="H9" s="2" t="s">
        <v>447</v>
      </c>
      <c r="I9" s="2" t="s">
        <v>15</v>
      </c>
      <c r="J9" s="2" t="s">
        <v>13</v>
      </c>
      <c r="K9" s="54">
        <v>37338</v>
      </c>
      <c r="L9" s="53" t="s">
        <v>33</v>
      </c>
      <c r="M9" s="1">
        <v>96.25</v>
      </c>
      <c r="N9" s="13"/>
      <c r="O9" s="2">
        <v>55</v>
      </c>
      <c r="P9" s="2">
        <v>70</v>
      </c>
      <c r="Q9" s="2">
        <f t="shared" si="0"/>
        <v>3850</v>
      </c>
      <c r="R9" s="13">
        <f t="shared" si="1"/>
        <v>40</v>
      </c>
      <c r="S9" s="2"/>
      <c r="T9" s="2" t="s">
        <v>485</v>
      </c>
      <c r="U9" s="2">
        <v>5</v>
      </c>
    </row>
    <row r="10" spans="1:21" ht="12.75">
      <c r="A10" s="2">
        <v>12</v>
      </c>
      <c r="B10" s="28" t="s">
        <v>291</v>
      </c>
      <c r="C10" s="2" t="s">
        <v>29</v>
      </c>
      <c r="D10" s="28" t="s">
        <v>443</v>
      </c>
      <c r="E10" s="2">
        <v>100</v>
      </c>
      <c r="F10" s="2" t="s">
        <v>456</v>
      </c>
      <c r="G10" s="2" t="s">
        <v>147</v>
      </c>
      <c r="H10" s="2" t="s">
        <v>151</v>
      </c>
      <c r="I10" s="2" t="s">
        <v>147</v>
      </c>
      <c r="J10" s="2" t="s">
        <v>13</v>
      </c>
      <c r="K10" s="25">
        <v>26831</v>
      </c>
      <c r="L10" s="2" t="s">
        <v>448</v>
      </c>
      <c r="M10" s="1">
        <v>93.7</v>
      </c>
      <c r="N10" s="13"/>
      <c r="O10" s="2">
        <v>55</v>
      </c>
      <c r="P10" s="2">
        <v>105</v>
      </c>
      <c r="Q10" s="2">
        <f t="shared" si="0"/>
        <v>5775</v>
      </c>
      <c r="R10" s="13">
        <f t="shared" si="1"/>
        <v>61.63287086446105</v>
      </c>
      <c r="S10" s="2"/>
      <c r="T10" s="2" t="s">
        <v>274</v>
      </c>
      <c r="U10" s="2">
        <v>12</v>
      </c>
    </row>
    <row r="11" spans="1:21" ht="12.75">
      <c r="A11" s="2">
        <v>5</v>
      </c>
      <c r="B11" s="28" t="s">
        <v>394</v>
      </c>
      <c r="C11" s="2" t="s">
        <v>29</v>
      </c>
      <c r="D11" s="28" t="s">
        <v>443</v>
      </c>
      <c r="E11" s="2">
        <v>100</v>
      </c>
      <c r="F11" s="2" t="s">
        <v>464</v>
      </c>
      <c r="G11" s="2" t="s">
        <v>32</v>
      </c>
      <c r="H11" s="2" t="s">
        <v>32</v>
      </c>
      <c r="I11" s="2" t="s">
        <v>15</v>
      </c>
      <c r="J11" s="2" t="s">
        <v>13</v>
      </c>
      <c r="K11" s="25">
        <v>26731</v>
      </c>
      <c r="L11" s="2" t="s">
        <v>448</v>
      </c>
      <c r="M11" s="1">
        <v>98.2</v>
      </c>
      <c r="N11" s="13"/>
      <c r="O11" s="2">
        <v>55</v>
      </c>
      <c r="P11" s="2">
        <v>81</v>
      </c>
      <c r="Q11" s="2">
        <f t="shared" si="0"/>
        <v>4455</v>
      </c>
      <c r="R11" s="13">
        <f t="shared" si="1"/>
        <v>45.366598778004075</v>
      </c>
      <c r="S11" s="2"/>
      <c r="T11" s="2"/>
      <c r="U11" s="2">
        <v>5</v>
      </c>
    </row>
    <row r="12" spans="1:21" ht="12.75">
      <c r="A12" s="2">
        <v>3</v>
      </c>
      <c r="B12" s="28" t="s">
        <v>474</v>
      </c>
      <c r="C12" s="2" t="s">
        <v>29</v>
      </c>
      <c r="D12" s="28" t="s">
        <v>443</v>
      </c>
      <c r="E12" s="2">
        <v>82.5</v>
      </c>
      <c r="F12" s="2" t="s">
        <v>446</v>
      </c>
      <c r="G12" s="2" t="s">
        <v>116</v>
      </c>
      <c r="H12" s="2" t="s">
        <v>447</v>
      </c>
      <c r="I12" s="2" t="s">
        <v>15</v>
      </c>
      <c r="J12" s="2" t="s">
        <v>13</v>
      </c>
      <c r="K12" s="25">
        <v>26501</v>
      </c>
      <c r="L12" s="2" t="s">
        <v>448</v>
      </c>
      <c r="M12" s="1">
        <v>75.7</v>
      </c>
      <c r="N12" s="13"/>
      <c r="O12" s="2">
        <v>55</v>
      </c>
      <c r="P12" s="2">
        <v>55</v>
      </c>
      <c r="Q12" s="2">
        <f t="shared" si="0"/>
        <v>3025</v>
      </c>
      <c r="R12" s="13">
        <f t="shared" si="1"/>
        <v>39.96036988110964</v>
      </c>
      <c r="S12" s="2"/>
      <c r="T12" s="2" t="s">
        <v>489</v>
      </c>
      <c r="U12" s="2">
        <v>3</v>
      </c>
    </row>
    <row r="13" spans="1:21" ht="12.75">
      <c r="A13" s="2">
        <v>12</v>
      </c>
      <c r="B13" s="28" t="s">
        <v>291</v>
      </c>
      <c r="C13" s="2" t="s">
        <v>29</v>
      </c>
      <c r="D13" s="28" t="s">
        <v>443</v>
      </c>
      <c r="E13" s="2">
        <v>100</v>
      </c>
      <c r="F13" s="2" t="s">
        <v>463</v>
      </c>
      <c r="G13" s="2" t="s">
        <v>116</v>
      </c>
      <c r="H13" s="2" t="s">
        <v>447</v>
      </c>
      <c r="I13" s="2" t="s">
        <v>15</v>
      </c>
      <c r="J13" s="2" t="s">
        <v>13</v>
      </c>
      <c r="K13" s="25">
        <v>21851</v>
      </c>
      <c r="L13" s="2" t="s">
        <v>450</v>
      </c>
      <c r="M13" s="1">
        <v>97.1</v>
      </c>
      <c r="N13" s="13"/>
      <c r="O13" s="2">
        <v>55</v>
      </c>
      <c r="P13" s="2">
        <v>120</v>
      </c>
      <c r="Q13" s="2">
        <f t="shared" si="0"/>
        <v>6600</v>
      </c>
      <c r="R13" s="13">
        <f t="shared" si="1"/>
        <v>67.97116374871267</v>
      </c>
      <c r="S13" s="2"/>
      <c r="T13" s="2" t="s">
        <v>485</v>
      </c>
      <c r="U13" s="2">
        <v>12</v>
      </c>
    </row>
    <row r="14" spans="1:21" ht="12.75">
      <c r="A14" s="2">
        <v>5</v>
      </c>
      <c r="B14" s="28" t="s">
        <v>394</v>
      </c>
      <c r="C14" s="2" t="s">
        <v>29</v>
      </c>
      <c r="D14" s="28" t="s">
        <v>443</v>
      </c>
      <c r="E14" s="2">
        <v>82.5</v>
      </c>
      <c r="F14" s="2" t="s">
        <v>449</v>
      </c>
      <c r="G14" s="2" t="s">
        <v>116</v>
      </c>
      <c r="H14" s="2" t="s">
        <v>114</v>
      </c>
      <c r="I14" s="2" t="s">
        <v>15</v>
      </c>
      <c r="J14" s="2" t="s">
        <v>13</v>
      </c>
      <c r="K14" s="25">
        <v>22825</v>
      </c>
      <c r="L14" s="2" t="s">
        <v>450</v>
      </c>
      <c r="M14" s="1">
        <v>80.5</v>
      </c>
      <c r="N14" s="13"/>
      <c r="O14" s="2">
        <v>55</v>
      </c>
      <c r="P14" s="2">
        <v>92</v>
      </c>
      <c r="Q14" s="2">
        <f t="shared" si="0"/>
        <v>5060</v>
      </c>
      <c r="R14" s="13">
        <f t="shared" si="1"/>
        <v>62.857142857142854</v>
      </c>
      <c r="S14" s="2"/>
      <c r="T14" s="2"/>
      <c r="U14" s="2">
        <v>5</v>
      </c>
    </row>
    <row r="15" spans="1:21" ht="12.75">
      <c r="A15" s="2">
        <v>3</v>
      </c>
      <c r="B15" s="28" t="s">
        <v>474</v>
      </c>
      <c r="C15" s="2" t="s">
        <v>29</v>
      </c>
      <c r="D15" s="28" t="s">
        <v>443</v>
      </c>
      <c r="E15" s="2">
        <v>82.5</v>
      </c>
      <c r="F15" s="2" t="s">
        <v>451</v>
      </c>
      <c r="G15" s="2" t="s">
        <v>130</v>
      </c>
      <c r="H15" s="2" t="s">
        <v>32</v>
      </c>
      <c r="I15" s="2" t="s">
        <v>15</v>
      </c>
      <c r="J15" s="2" t="s">
        <v>13</v>
      </c>
      <c r="K15" s="25">
        <v>23008</v>
      </c>
      <c r="L15" s="2" t="s">
        <v>450</v>
      </c>
      <c r="M15" s="1">
        <v>82</v>
      </c>
      <c r="N15" s="13"/>
      <c r="O15" s="2">
        <v>55</v>
      </c>
      <c r="P15" s="2">
        <v>53</v>
      </c>
      <c r="Q15" s="2">
        <f t="shared" si="0"/>
        <v>2915</v>
      </c>
      <c r="R15" s="13">
        <f t="shared" si="1"/>
        <v>35.548780487804876</v>
      </c>
      <c r="S15" s="2"/>
      <c r="T15" s="2" t="s">
        <v>276</v>
      </c>
      <c r="U15" s="2">
        <v>3</v>
      </c>
    </row>
    <row r="16" spans="1:21" ht="12.75">
      <c r="A16" s="2">
        <v>12</v>
      </c>
      <c r="B16" s="28" t="s">
        <v>291</v>
      </c>
      <c r="C16" s="2" t="s">
        <v>29</v>
      </c>
      <c r="D16" s="28" t="s">
        <v>443</v>
      </c>
      <c r="E16" s="2">
        <v>90</v>
      </c>
      <c r="F16" s="2" t="s">
        <v>452</v>
      </c>
      <c r="G16" s="2" t="s">
        <v>31</v>
      </c>
      <c r="H16" s="2" t="s">
        <v>32</v>
      </c>
      <c r="I16" s="2" t="s">
        <v>15</v>
      </c>
      <c r="J16" s="2" t="s">
        <v>13</v>
      </c>
      <c r="K16" s="25">
        <v>30930</v>
      </c>
      <c r="L16" s="2" t="s">
        <v>12</v>
      </c>
      <c r="M16" s="1">
        <v>87.1</v>
      </c>
      <c r="N16" s="13"/>
      <c r="O16" s="2">
        <v>55</v>
      </c>
      <c r="P16" s="2">
        <v>91</v>
      </c>
      <c r="Q16" s="2">
        <f t="shared" si="0"/>
        <v>5005</v>
      </c>
      <c r="R16" s="13">
        <f t="shared" si="1"/>
        <v>57.462686567164184</v>
      </c>
      <c r="S16" s="2"/>
      <c r="T16" s="2"/>
      <c r="U16" s="2">
        <v>12</v>
      </c>
    </row>
    <row r="17" spans="1:21" ht="12.75">
      <c r="A17" s="2">
        <v>5</v>
      </c>
      <c r="B17" s="28" t="s">
        <v>394</v>
      </c>
      <c r="C17" s="2" t="s">
        <v>29</v>
      </c>
      <c r="D17" s="28" t="s">
        <v>443</v>
      </c>
      <c r="E17" s="2">
        <v>100</v>
      </c>
      <c r="F17" s="2" t="s">
        <v>457</v>
      </c>
      <c r="G17" s="2" t="s">
        <v>168</v>
      </c>
      <c r="H17" s="2" t="s">
        <v>169</v>
      </c>
      <c r="I17" s="2" t="s">
        <v>168</v>
      </c>
      <c r="J17" s="2" t="s">
        <v>13</v>
      </c>
      <c r="K17" s="25">
        <v>31442</v>
      </c>
      <c r="L17" s="53" t="s">
        <v>12</v>
      </c>
      <c r="M17" s="1">
        <v>94.3</v>
      </c>
      <c r="N17" s="13"/>
      <c r="O17" s="2">
        <v>55</v>
      </c>
      <c r="P17" s="2">
        <v>94</v>
      </c>
      <c r="Q17" s="2">
        <f t="shared" si="0"/>
        <v>5170</v>
      </c>
      <c r="R17" s="13">
        <f t="shared" si="1"/>
        <v>54.82502651113468</v>
      </c>
      <c r="S17" s="2"/>
      <c r="T17" s="2" t="s">
        <v>279</v>
      </c>
      <c r="U17" s="2">
        <v>5</v>
      </c>
    </row>
    <row r="18" spans="1:21" ht="12.75">
      <c r="A18" s="2">
        <v>3</v>
      </c>
      <c r="B18" s="28" t="s">
        <v>474</v>
      </c>
      <c r="C18" s="2" t="s">
        <v>29</v>
      </c>
      <c r="D18" s="28" t="s">
        <v>443</v>
      </c>
      <c r="E18" s="2">
        <v>90</v>
      </c>
      <c r="F18" s="2" t="s">
        <v>454</v>
      </c>
      <c r="G18" s="2" t="s">
        <v>130</v>
      </c>
      <c r="H18" s="2" t="s">
        <v>32</v>
      </c>
      <c r="I18" s="2" t="s">
        <v>15</v>
      </c>
      <c r="J18" s="2" t="s">
        <v>13</v>
      </c>
      <c r="K18" s="25">
        <v>24373</v>
      </c>
      <c r="L18" s="2" t="s">
        <v>12</v>
      </c>
      <c r="M18" s="1">
        <v>88.7</v>
      </c>
      <c r="N18" s="13"/>
      <c r="O18" s="2">
        <v>55</v>
      </c>
      <c r="P18" s="2">
        <v>88</v>
      </c>
      <c r="Q18" s="2">
        <f t="shared" si="0"/>
        <v>4840</v>
      </c>
      <c r="R18" s="13">
        <f t="shared" si="1"/>
        <v>54.56595264937993</v>
      </c>
      <c r="S18" s="2"/>
      <c r="T18" s="2" t="s">
        <v>276</v>
      </c>
      <c r="U18" s="2">
        <v>3</v>
      </c>
    </row>
    <row r="19" spans="1:21" ht="12.75">
      <c r="A19" s="2">
        <v>2</v>
      </c>
      <c r="B19" s="28" t="s">
        <v>475</v>
      </c>
      <c r="C19" s="2" t="s">
        <v>29</v>
      </c>
      <c r="D19" s="28" t="s">
        <v>443</v>
      </c>
      <c r="E19" s="2">
        <v>67.5</v>
      </c>
      <c r="F19" s="2" t="s">
        <v>444</v>
      </c>
      <c r="G19" s="2" t="s">
        <v>317</v>
      </c>
      <c r="H19" s="2" t="s">
        <v>32</v>
      </c>
      <c r="I19" s="2" t="s">
        <v>15</v>
      </c>
      <c r="J19" s="2" t="s">
        <v>13</v>
      </c>
      <c r="K19" s="25">
        <v>31400</v>
      </c>
      <c r="L19" s="2" t="s">
        <v>12</v>
      </c>
      <c r="M19" s="1">
        <v>66.2</v>
      </c>
      <c r="N19" s="13"/>
      <c r="O19" s="2">
        <v>55</v>
      </c>
      <c r="P19" s="2">
        <v>54</v>
      </c>
      <c r="Q19" s="2">
        <f t="shared" si="0"/>
        <v>2970</v>
      </c>
      <c r="R19" s="13">
        <f t="shared" si="1"/>
        <v>44.864048338368576</v>
      </c>
      <c r="S19" s="2"/>
      <c r="T19" s="2" t="s">
        <v>491</v>
      </c>
      <c r="U19" s="2">
        <v>2</v>
      </c>
    </row>
    <row r="20" spans="1:21" ht="12.75">
      <c r="A20" s="2">
        <v>1</v>
      </c>
      <c r="B20" s="28" t="s">
        <v>476</v>
      </c>
      <c r="C20" s="2" t="s">
        <v>29</v>
      </c>
      <c r="D20" s="28" t="s">
        <v>443</v>
      </c>
      <c r="E20" s="2">
        <v>90</v>
      </c>
      <c r="F20" s="2" t="s">
        <v>455</v>
      </c>
      <c r="G20" s="2" t="s">
        <v>73</v>
      </c>
      <c r="H20" s="2" t="s">
        <v>58</v>
      </c>
      <c r="I20" s="2" t="s">
        <v>15</v>
      </c>
      <c r="J20" s="2" t="s">
        <v>13</v>
      </c>
      <c r="K20" s="25">
        <v>29753</v>
      </c>
      <c r="L20" s="2" t="s">
        <v>12</v>
      </c>
      <c r="M20" s="1">
        <v>90</v>
      </c>
      <c r="N20" s="13"/>
      <c r="O20" s="2">
        <v>55</v>
      </c>
      <c r="P20" s="2">
        <v>71</v>
      </c>
      <c r="Q20" s="2">
        <f t="shared" si="0"/>
        <v>3905</v>
      </c>
      <c r="R20" s="13">
        <f t="shared" si="1"/>
        <v>43.388888888888886</v>
      </c>
      <c r="S20" s="2"/>
      <c r="T20" s="2"/>
      <c r="U20" s="2">
        <v>1</v>
      </c>
    </row>
    <row r="21" spans="1:21" ht="12.75">
      <c r="A21" s="2">
        <v>0</v>
      </c>
      <c r="B21" s="28" t="s">
        <v>477</v>
      </c>
      <c r="C21" s="2" t="s">
        <v>29</v>
      </c>
      <c r="D21" s="28" t="s">
        <v>443</v>
      </c>
      <c r="E21" s="2">
        <v>100</v>
      </c>
      <c r="F21" s="2" t="s">
        <v>461</v>
      </c>
      <c r="G21" s="2" t="s">
        <v>32</v>
      </c>
      <c r="H21" s="2" t="s">
        <v>32</v>
      </c>
      <c r="I21" s="2" t="s">
        <v>15</v>
      </c>
      <c r="J21" s="2" t="s">
        <v>13</v>
      </c>
      <c r="K21" s="25">
        <v>30434</v>
      </c>
      <c r="L21" s="2" t="s">
        <v>12</v>
      </c>
      <c r="M21" s="1">
        <v>95.4</v>
      </c>
      <c r="N21" s="13"/>
      <c r="O21" s="2">
        <v>55</v>
      </c>
      <c r="P21" s="2">
        <v>64</v>
      </c>
      <c r="Q21" s="2">
        <f t="shared" si="0"/>
        <v>3520</v>
      </c>
      <c r="R21" s="13">
        <f t="shared" si="1"/>
        <v>36.897274633123686</v>
      </c>
      <c r="S21" s="2"/>
      <c r="T21" s="2" t="s">
        <v>487</v>
      </c>
      <c r="U21" s="2">
        <v>0</v>
      </c>
    </row>
    <row r="22" spans="1:21" ht="12.75">
      <c r="A22" s="2">
        <v>0</v>
      </c>
      <c r="B22" s="28" t="s">
        <v>478</v>
      </c>
      <c r="C22" s="2" t="s">
        <v>29</v>
      </c>
      <c r="D22" s="28" t="s">
        <v>443</v>
      </c>
      <c r="E22" s="2">
        <v>75</v>
      </c>
      <c r="F22" s="2" t="s">
        <v>445</v>
      </c>
      <c r="G22" s="2" t="s">
        <v>317</v>
      </c>
      <c r="H22" s="2" t="s">
        <v>32</v>
      </c>
      <c r="I22" s="2" t="s">
        <v>15</v>
      </c>
      <c r="J22" s="2" t="s">
        <v>13</v>
      </c>
      <c r="K22" s="25">
        <v>34150</v>
      </c>
      <c r="L22" s="53" t="s">
        <v>12</v>
      </c>
      <c r="M22" s="1">
        <v>74.6</v>
      </c>
      <c r="N22" s="13"/>
      <c r="O22" s="2">
        <v>55</v>
      </c>
      <c r="P22" s="2">
        <v>44</v>
      </c>
      <c r="Q22" s="2">
        <f t="shared" si="0"/>
        <v>2420</v>
      </c>
      <c r="R22" s="13">
        <f t="shared" si="1"/>
        <v>32.43967828418231</v>
      </c>
      <c r="S22" s="2"/>
      <c r="T22" s="2"/>
      <c r="U22" s="2">
        <v>0</v>
      </c>
    </row>
    <row r="23" spans="1:21" ht="12.75">
      <c r="A23" s="2">
        <v>12</v>
      </c>
      <c r="B23" s="28" t="s">
        <v>291</v>
      </c>
      <c r="C23" s="2" t="s">
        <v>29</v>
      </c>
      <c r="D23" s="28" t="s">
        <v>469</v>
      </c>
      <c r="E23" s="2">
        <v>110</v>
      </c>
      <c r="F23" s="2" t="s">
        <v>471</v>
      </c>
      <c r="G23" s="2" t="s">
        <v>147</v>
      </c>
      <c r="H23" s="2" t="s">
        <v>151</v>
      </c>
      <c r="I23" s="2" t="s">
        <v>147</v>
      </c>
      <c r="J23" s="2" t="s">
        <v>13</v>
      </c>
      <c r="K23" s="25">
        <v>30227</v>
      </c>
      <c r="L23" s="2" t="s">
        <v>12</v>
      </c>
      <c r="M23" s="1">
        <v>104.6</v>
      </c>
      <c r="N23" s="13"/>
      <c r="O23" s="2">
        <v>100</v>
      </c>
      <c r="P23" s="2">
        <v>34</v>
      </c>
      <c r="Q23" s="2">
        <f t="shared" si="0"/>
        <v>3400</v>
      </c>
      <c r="R23" s="13">
        <f t="shared" si="1"/>
        <v>32.504780114722756</v>
      </c>
      <c r="S23" s="2"/>
      <c r="T23" s="2" t="s">
        <v>274</v>
      </c>
      <c r="U23" s="2">
        <v>12</v>
      </c>
    </row>
    <row r="24" spans="1:21" s="8" customFormat="1" ht="13.5" customHeight="1">
      <c r="A24" s="42"/>
      <c r="B24" s="52"/>
      <c r="C24" s="42"/>
      <c r="D24" s="52"/>
      <c r="E24" s="42"/>
      <c r="F24" s="27" t="s">
        <v>269</v>
      </c>
      <c r="G24" s="27" t="s">
        <v>249</v>
      </c>
      <c r="H24" s="42"/>
      <c r="I24" s="42"/>
      <c r="J24" s="42"/>
      <c r="K24" s="42"/>
      <c r="L24" s="42"/>
      <c r="M24" s="48"/>
      <c r="N24" s="49"/>
      <c r="O24" s="43"/>
      <c r="P24" s="43"/>
      <c r="Q24" s="43"/>
      <c r="R24" s="44"/>
      <c r="S24" s="42"/>
      <c r="T24" s="42"/>
      <c r="U24" s="42"/>
    </row>
    <row r="25" spans="1:21" ht="12.75">
      <c r="A25" s="2">
        <v>12</v>
      </c>
      <c r="B25" s="28" t="s">
        <v>291</v>
      </c>
      <c r="C25" s="2" t="s">
        <v>20</v>
      </c>
      <c r="D25" s="28" t="s">
        <v>439</v>
      </c>
      <c r="E25" s="2">
        <v>67.5</v>
      </c>
      <c r="F25" s="2" t="s">
        <v>440</v>
      </c>
      <c r="G25" s="2" t="s">
        <v>31</v>
      </c>
      <c r="H25" s="2" t="s">
        <v>32</v>
      </c>
      <c r="I25" s="2" t="s">
        <v>15</v>
      </c>
      <c r="J25" s="2" t="s">
        <v>13</v>
      </c>
      <c r="K25" s="25">
        <v>27630</v>
      </c>
      <c r="L25" s="2" t="s">
        <v>12</v>
      </c>
      <c r="M25" s="1">
        <v>65.3</v>
      </c>
      <c r="N25" s="13"/>
      <c r="O25" s="2">
        <v>35</v>
      </c>
      <c r="P25" s="2">
        <v>120</v>
      </c>
      <c r="Q25" s="2">
        <f>P25*O25</f>
        <v>4200</v>
      </c>
      <c r="R25" s="13">
        <f>Q25/M25</f>
        <v>64.31852986217459</v>
      </c>
      <c r="S25" s="2"/>
      <c r="T25" s="2" t="s">
        <v>479</v>
      </c>
      <c r="U25" s="2">
        <v>12</v>
      </c>
    </row>
    <row r="26" spans="1:21" s="8" customFormat="1" ht="13.5" customHeight="1">
      <c r="A26" s="42"/>
      <c r="B26" s="52"/>
      <c r="C26" s="42"/>
      <c r="D26" s="52"/>
      <c r="E26" s="42"/>
      <c r="F26" s="27" t="s">
        <v>269</v>
      </c>
      <c r="G26" s="27" t="s">
        <v>256</v>
      </c>
      <c r="H26" s="42"/>
      <c r="I26" s="42"/>
      <c r="J26" s="42"/>
      <c r="K26" s="42"/>
      <c r="L26" s="42"/>
      <c r="M26" s="48"/>
      <c r="N26" s="49"/>
      <c r="O26" s="43"/>
      <c r="P26" s="43"/>
      <c r="Q26" s="43"/>
      <c r="R26" s="44"/>
      <c r="S26" s="42"/>
      <c r="T26" s="42"/>
      <c r="U26" s="42"/>
    </row>
    <row r="27" spans="1:21" ht="12.75">
      <c r="A27" s="2">
        <v>12</v>
      </c>
      <c r="B27" s="28" t="s">
        <v>291</v>
      </c>
      <c r="C27" s="2" t="s">
        <v>20</v>
      </c>
      <c r="D27" s="28" t="s">
        <v>443</v>
      </c>
      <c r="E27" s="2">
        <v>100</v>
      </c>
      <c r="F27" s="2" t="s">
        <v>458</v>
      </c>
      <c r="G27" s="2" t="s">
        <v>459</v>
      </c>
      <c r="H27" s="2" t="s">
        <v>460</v>
      </c>
      <c r="I27" s="2" t="s">
        <v>459</v>
      </c>
      <c r="J27" s="2" t="s">
        <v>13</v>
      </c>
      <c r="K27" s="25">
        <v>27197</v>
      </c>
      <c r="L27" s="2" t="s">
        <v>448</v>
      </c>
      <c r="M27" s="1">
        <v>94.5</v>
      </c>
      <c r="N27" s="13"/>
      <c r="O27" s="2">
        <v>55</v>
      </c>
      <c r="P27" s="2">
        <v>300</v>
      </c>
      <c r="Q27" s="2">
        <f aca="true" t="shared" si="2" ref="Q27:Q33">P27*O27</f>
        <v>16500</v>
      </c>
      <c r="R27" s="13">
        <f aca="true" t="shared" si="3" ref="R27:R33">Q27/M27</f>
        <v>174.6031746031746</v>
      </c>
      <c r="S27" s="2"/>
      <c r="T27" s="2" t="s">
        <v>488</v>
      </c>
      <c r="U27" s="2">
        <v>12</v>
      </c>
    </row>
    <row r="28" spans="1:21" ht="12.75">
      <c r="A28" s="2">
        <v>12</v>
      </c>
      <c r="B28" s="28" t="s">
        <v>291</v>
      </c>
      <c r="C28" s="2" t="s">
        <v>20</v>
      </c>
      <c r="D28" s="28" t="s">
        <v>443</v>
      </c>
      <c r="E28" s="2">
        <v>90</v>
      </c>
      <c r="F28" s="2" t="s">
        <v>453</v>
      </c>
      <c r="G28" s="2" t="s">
        <v>31</v>
      </c>
      <c r="H28" s="2" t="s">
        <v>32</v>
      </c>
      <c r="I28" s="2" t="s">
        <v>15</v>
      </c>
      <c r="J28" s="2" t="s">
        <v>13</v>
      </c>
      <c r="K28" s="25">
        <v>29858</v>
      </c>
      <c r="L28" s="2" t="s">
        <v>12</v>
      </c>
      <c r="M28" s="1">
        <v>87.3</v>
      </c>
      <c r="N28" s="13"/>
      <c r="O28" s="2">
        <v>55</v>
      </c>
      <c r="P28" s="2">
        <v>72</v>
      </c>
      <c r="Q28" s="2">
        <f t="shared" si="2"/>
        <v>3960</v>
      </c>
      <c r="R28" s="13">
        <f t="shared" si="3"/>
        <v>45.36082474226804</v>
      </c>
      <c r="S28" s="2"/>
      <c r="T28" s="2" t="s">
        <v>479</v>
      </c>
      <c r="U28" s="2">
        <v>12</v>
      </c>
    </row>
    <row r="29" spans="1:21" ht="12.75">
      <c r="A29" s="2">
        <v>12</v>
      </c>
      <c r="B29" s="2">
        <v>1</v>
      </c>
      <c r="C29" s="2" t="s">
        <v>20</v>
      </c>
      <c r="D29" s="2">
        <v>75</v>
      </c>
      <c r="E29" s="2">
        <v>67.5</v>
      </c>
      <c r="F29" s="2" t="s">
        <v>465</v>
      </c>
      <c r="G29" s="2" t="s">
        <v>32</v>
      </c>
      <c r="H29" s="2" t="s">
        <v>32</v>
      </c>
      <c r="I29" s="2" t="s">
        <v>15</v>
      </c>
      <c r="J29" s="2" t="s">
        <v>13</v>
      </c>
      <c r="K29" s="25">
        <v>25869</v>
      </c>
      <c r="L29" s="2" t="s">
        <v>448</v>
      </c>
      <c r="M29" s="1">
        <v>62</v>
      </c>
      <c r="N29" s="47"/>
      <c r="O29" s="2">
        <v>75</v>
      </c>
      <c r="P29" s="2">
        <v>36</v>
      </c>
      <c r="Q29" s="2">
        <f t="shared" si="2"/>
        <v>2700</v>
      </c>
      <c r="R29" s="13">
        <f t="shared" si="3"/>
        <v>43.54838709677419</v>
      </c>
      <c r="S29" s="12"/>
      <c r="T29" s="2"/>
      <c r="U29" s="2">
        <v>12</v>
      </c>
    </row>
    <row r="30" spans="1:21" ht="12.75">
      <c r="A30" s="2">
        <v>12</v>
      </c>
      <c r="B30" s="28" t="s">
        <v>291</v>
      </c>
      <c r="C30" s="2" t="s">
        <v>20</v>
      </c>
      <c r="D30" s="28" t="s">
        <v>466</v>
      </c>
      <c r="E30" s="2">
        <v>90</v>
      </c>
      <c r="F30" s="2" t="s">
        <v>468</v>
      </c>
      <c r="G30" s="2" t="s">
        <v>116</v>
      </c>
      <c r="H30" s="2" t="s">
        <v>447</v>
      </c>
      <c r="I30" s="2" t="s">
        <v>15</v>
      </c>
      <c r="J30" s="2" t="s">
        <v>13</v>
      </c>
      <c r="K30" s="25">
        <v>22122</v>
      </c>
      <c r="L30" s="2" t="s">
        <v>450</v>
      </c>
      <c r="M30" s="1">
        <v>87.65</v>
      </c>
      <c r="N30" s="13"/>
      <c r="O30" s="2">
        <v>75</v>
      </c>
      <c r="P30" s="2">
        <v>35</v>
      </c>
      <c r="Q30" s="2">
        <f t="shared" si="2"/>
        <v>2625</v>
      </c>
      <c r="R30" s="13">
        <f t="shared" si="3"/>
        <v>29.948659440958355</v>
      </c>
      <c r="S30" s="2"/>
      <c r="T30" s="2" t="s">
        <v>485</v>
      </c>
      <c r="U30" s="2">
        <v>12</v>
      </c>
    </row>
    <row r="31" spans="1:21" ht="12.75">
      <c r="A31" s="2">
        <v>12</v>
      </c>
      <c r="B31" s="28" t="s">
        <v>291</v>
      </c>
      <c r="C31" s="2" t="s">
        <v>20</v>
      </c>
      <c r="D31" s="28" t="s">
        <v>466</v>
      </c>
      <c r="E31" s="2">
        <v>90</v>
      </c>
      <c r="F31" s="2" t="s">
        <v>467</v>
      </c>
      <c r="G31" s="2" t="s">
        <v>31</v>
      </c>
      <c r="H31" s="2" t="s">
        <v>32</v>
      </c>
      <c r="I31" s="2" t="s">
        <v>15</v>
      </c>
      <c r="J31" s="2" t="s">
        <v>13</v>
      </c>
      <c r="K31" s="25">
        <v>28895</v>
      </c>
      <c r="L31" s="2" t="s">
        <v>12</v>
      </c>
      <c r="M31" s="1">
        <v>86.9</v>
      </c>
      <c r="N31" s="13"/>
      <c r="O31" s="2">
        <v>75</v>
      </c>
      <c r="P31" s="2">
        <v>47</v>
      </c>
      <c r="Q31" s="2">
        <f t="shared" si="2"/>
        <v>3525</v>
      </c>
      <c r="R31" s="13">
        <f t="shared" si="3"/>
        <v>40.5638665132336</v>
      </c>
      <c r="S31" s="2"/>
      <c r="T31" s="2" t="s">
        <v>486</v>
      </c>
      <c r="U31" s="2">
        <v>12</v>
      </c>
    </row>
    <row r="32" spans="1:21" ht="12.75">
      <c r="A32" s="2">
        <v>12</v>
      </c>
      <c r="B32" s="28" t="s">
        <v>291</v>
      </c>
      <c r="C32" s="2" t="s">
        <v>20</v>
      </c>
      <c r="D32" s="28" t="s">
        <v>469</v>
      </c>
      <c r="E32" s="2">
        <v>82.5</v>
      </c>
      <c r="F32" s="2" t="s">
        <v>470</v>
      </c>
      <c r="G32" s="2" t="s">
        <v>189</v>
      </c>
      <c r="H32" s="2" t="s">
        <v>32</v>
      </c>
      <c r="I32" s="2" t="s">
        <v>15</v>
      </c>
      <c r="J32" s="2" t="s">
        <v>13</v>
      </c>
      <c r="K32" s="25">
        <v>27030</v>
      </c>
      <c r="L32" s="2" t="s">
        <v>448</v>
      </c>
      <c r="M32" s="1">
        <v>80.4</v>
      </c>
      <c r="N32" s="13"/>
      <c r="O32" s="2">
        <v>100</v>
      </c>
      <c r="P32" s="2">
        <v>35</v>
      </c>
      <c r="Q32" s="2">
        <f t="shared" si="2"/>
        <v>3500</v>
      </c>
      <c r="R32" s="13">
        <f t="shared" si="3"/>
        <v>43.53233830845771</v>
      </c>
      <c r="S32" s="2"/>
      <c r="T32" s="2"/>
      <c r="U32" s="2">
        <v>12</v>
      </c>
    </row>
    <row r="33" spans="1:21" ht="12.75">
      <c r="A33" s="2">
        <v>12</v>
      </c>
      <c r="B33" s="28" t="s">
        <v>291</v>
      </c>
      <c r="C33" s="2" t="s">
        <v>20</v>
      </c>
      <c r="D33" s="28" t="s">
        <v>472</v>
      </c>
      <c r="E33" s="2">
        <v>100</v>
      </c>
      <c r="F33" s="2" t="s">
        <v>473</v>
      </c>
      <c r="G33" s="2" t="s">
        <v>124</v>
      </c>
      <c r="H33" s="2" t="s">
        <v>32</v>
      </c>
      <c r="I33" s="2" t="s">
        <v>15</v>
      </c>
      <c r="J33" s="2" t="s">
        <v>13</v>
      </c>
      <c r="K33" s="25">
        <v>30017</v>
      </c>
      <c r="L33" s="2" t="s">
        <v>12</v>
      </c>
      <c r="M33" s="1">
        <v>97.7</v>
      </c>
      <c r="N33" s="13"/>
      <c r="O33" s="2">
        <v>125</v>
      </c>
      <c r="P33" s="2">
        <v>10</v>
      </c>
      <c r="Q33" s="2">
        <f t="shared" si="2"/>
        <v>1250</v>
      </c>
      <c r="R33" s="13">
        <f t="shared" si="3"/>
        <v>12.794268167860798</v>
      </c>
      <c r="S33" s="2"/>
      <c r="T33" s="2" t="s">
        <v>342</v>
      </c>
      <c r="U33" s="2">
        <v>12</v>
      </c>
    </row>
  </sheetData>
  <sheetProtection/>
  <mergeCells count="18"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  <mergeCell ref="S3:S4"/>
    <mergeCell ref="T3:T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6.375" style="0" bestFit="1" customWidth="1"/>
  </cols>
  <sheetData>
    <row r="1" spans="1:3" ht="13.5" thickBot="1">
      <c r="A1" s="60" t="s">
        <v>24</v>
      </c>
      <c r="B1" s="61" t="s">
        <v>11</v>
      </c>
      <c r="C1" s="62" t="s">
        <v>7</v>
      </c>
    </row>
    <row r="2" spans="1:3" ht="12.75">
      <c r="A2" s="58" t="s">
        <v>260</v>
      </c>
      <c r="B2" s="59">
        <v>123</v>
      </c>
      <c r="C2" s="63">
        <v>1</v>
      </c>
    </row>
    <row r="3" spans="1:3" ht="12.75">
      <c r="A3" s="2" t="s">
        <v>405</v>
      </c>
      <c r="B3" s="56">
        <v>108</v>
      </c>
      <c r="C3" s="57">
        <v>2</v>
      </c>
    </row>
    <row r="4" spans="1:3" ht="12.75">
      <c r="A4" s="2" t="s">
        <v>274</v>
      </c>
      <c r="B4" s="56">
        <v>73</v>
      </c>
      <c r="C4" s="57">
        <v>3</v>
      </c>
    </row>
    <row r="5" spans="1:3" ht="12.75">
      <c r="A5" s="2" t="s">
        <v>342</v>
      </c>
      <c r="B5" s="56">
        <v>72</v>
      </c>
      <c r="C5" s="56"/>
    </row>
    <row r="6" spans="1:3" ht="12.75">
      <c r="A6" s="2" t="s">
        <v>258</v>
      </c>
      <c r="B6" s="56">
        <v>60</v>
      </c>
      <c r="C6" s="56"/>
    </row>
    <row r="7" spans="1:3" ht="12.75">
      <c r="A7" s="2" t="s">
        <v>331</v>
      </c>
      <c r="B7" s="56">
        <v>53</v>
      </c>
      <c r="C7" s="56"/>
    </row>
    <row r="8" spans="1:3" ht="12.75">
      <c r="A8" s="2" t="s">
        <v>287</v>
      </c>
      <c r="B8" s="56">
        <v>48</v>
      </c>
      <c r="C8" s="56"/>
    </row>
    <row r="9" spans="1:3" ht="12.75">
      <c r="A9" s="2" t="s">
        <v>296</v>
      </c>
      <c r="B9" s="56">
        <v>41</v>
      </c>
      <c r="C9" s="56"/>
    </row>
    <row r="10" spans="1:3" ht="12.75">
      <c r="A10" s="2" t="s">
        <v>286</v>
      </c>
      <c r="B10" s="56">
        <v>38</v>
      </c>
      <c r="C10" s="56"/>
    </row>
    <row r="11" spans="1:3" ht="12.75">
      <c r="A11" s="2" t="s">
        <v>406</v>
      </c>
      <c r="B11" s="56">
        <v>36</v>
      </c>
      <c r="C11" s="56"/>
    </row>
    <row r="12" spans="1:3" ht="12.75">
      <c r="A12" s="2" t="s">
        <v>341</v>
      </c>
      <c r="B12" s="56">
        <v>36</v>
      </c>
      <c r="C12" s="56"/>
    </row>
    <row r="13" spans="1:3" ht="12.75">
      <c r="A13" s="2" t="s">
        <v>253</v>
      </c>
      <c r="B13" s="56">
        <v>36</v>
      </c>
      <c r="C13" s="56"/>
    </row>
    <row r="14" spans="1:3" ht="12.75">
      <c r="A14" s="2" t="s">
        <v>254</v>
      </c>
      <c r="B14" s="56">
        <v>36</v>
      </c>
      <c r="C14" s="56"/>
    </row>
    <row r="15" spans="1:3" ht="12.75">
      <c r="A15" s="2" t="s">
        <v>479</v>
      </c>
      <c r="B15" s="56">
        <v>36</v>
      </c>
      <c r="C15" s="56"/>
    </row>
    <row r="16" spans="1:3" ht="12.75">
      <c r="A16" s="2" t="s">
        <v>252</v>
      </c>
      <c r="B16" s="56">
        <v>33</v>
      </c>
      <c r="C16" s="56"/>
    </row>
    <row r="17" spans="1:3" ht="12.75">
      <c r="A17" s="2" t="s">
        <v>279</v>
      </c>
      <c r="B17" s="56">
        <v>32</v>
      </c>
      <c r="C17" s="56"/>
    </row>
    <row r="18" spans="1:3" ht="12.75">
      <c r="A18" s="2" t="s">
        <v>197</v>
      </c>
      <c r="B18" s="56">
        <v>32</v>
      </c>
      <c r="C18" s="56"/>
    </row>
    <row r="19" spans="1:3" ht="12.75">
      <c r="A19" s="2" t="s">
        <v>485</v>
      </c>
      <c r="B19" s="56">
        <v>29</v>
      </c>
      <c r="C19" s="56"/>
    </row>
    <row r="20" spans="1:3" ht="12.75">
      <c r="A20" s="2" t="s">
        <v>272</v>
      </c>
      <c r="B20" s="56">
        <v>29</v>
      </c>
      <c r="C20" s="56"/>
    </row>
    <row r="21" spans="1:3" ht="12.75">
      <c r="A21" s="2" t="s">
        <v>251</v>
      </c>
      <c r="B21" s="56">
        <v>28</v>
      </c>
      <c r="C21" s="56"/>
    </row>
    <row r="22" spans="1:3" ht="12.75">
      <c r="A22" s="2" t="s">
        <v>399</v>
      </c>
      <c r="B22" s="56">
        <v>27</v>
      </c>
      <c r="C22" s="56"/>
    </row>
    <row r="23" spans="1:3" ht="12.75">
      <c r="A23" s="2" t="s">
        <v>302</v>
      </c>
      <c r="B23" s="56">
        <v>24</v>
      </c>
      <c r="C23" s="56"/>
    </row>
    <row r="24" spans="1:3" ht="12.75">
      <c r="A24" s="2" t="s">
        <v>198</v>
      </c>
      <c r="B24" s="56">
        <v>24</v>
      </c>
      <c r="C24" s="56"/>
    </row>
    <row r="25" spans="1:3" ht="12.75">
      <c r="A25" s="2" t="s">
        <v>297</v>
      </c>
      <c r="B25" s="56">
        <v>24</v>
      </c>
      <c r="C25" s="56"/>
    </row>
    <row r="26" spans="1:3" ht="12.75">
      <c r="A26" s="2" t="s">
        <v>255</v>
      </c>
      <c r="B26" s="56">
        <v>24</v>
      </c>
      <c r="C26" s="56"/>
    </row>
    <row r="27" spans="1:3" ht="12.75">
      <c r="A27" s="2" t="s">
        <v>195</v>
      </c>
      <c r="B27" s="56">
        <v>24</v>
      </c>
      <c r="C27" s="56"/>
    </row>
    <row r="28" spans="1:3" ht="12.75">
      <c r="A28" s="2" t="s">
        <v>329</v>
      </c>
      <c r="B28" s="56">
        <v>24</v>
      </c>
      <c r="C28" s="56"/>
    </row>
    <row r="29" spans="1:3" ht="12.75">
      <c r="A29" s="2" t="s">
        <v>280</v>
      </c>
      <c r="B29" s="56">
        <v>24</v>
      </c>
      <c r="C29" s="56"/>
    </row>
    <row r="30" spans="1:3" ht="12.75">
      <c r="A30" s="2" t="s">
        <v>288</v>
      </c>
      <c r="B30" s="56">
        <v>24</v>
      </c>
      <c r="C30" s="56"/>
    </row>
    <row r="31" spans="1:3" ht="12.75">
      <c r="A31" s="2" t="s">
        <v>278</v>
      </c>
      <c r="B31" s="56">
        <v>21</v>
      </c>
      <c r="C31" s="56"/>
    </row>
    <row r="32" spans="1:3" ht="12.75">
      <c r="A32" s="2" t="s">
        <v>276</v>
      </c>
      <c r="B32" s="56">
        <v>18</v>
      </c>
      <c r="C32" s="56"/>
    </row>
    <row r="33" spans="1:3" ht="12.75">
      <c r="A33" s="2" t="s">
        <v>408</v>
      </c>
      <c r="B33" s="56">
        <v>17</v>
      </c>
      <c r="C33" s="56"/>
    </row>
    <row r="34" spans="1:3" ht="12.75">
      <c r="A34" s="2" t="s">
        <v>295</v>
      </c>
      <c r="B34" s="56">
        <v>15</v>
      </c>
      <c r="C34" s="56"/>
    </row>
    <row r="35" spans="1:3" ht="12.75">
      <c r="A35" s="2" t="s">
        <v>275</v>
      </c>
      <c r="B35" s="56">
        <v>12</v>
      </c>
      <c r="C35" s="56"/>
    </row>
    <row r="36" spans="1:3" ht="12.75">
      <c r="A36" s="29" t="s">
        <v>374</v>
      </c>
      <c r="B36" s="56">
        <v>12</v>
      </c>
      <c r="C36" s="56"/>
    </row>
    <row r="37" spans="1:3" ht="12.75">
      <c r="A37" s="2" t="s">
        <v>490</v>
      </c>
      <c r="B37" s="56">
        <v>12</v>
      </c>
      <c r="C37" s="56"/>
    </row>
    <row r="38" spans="1:3" ht="12.75">
      <c r="A38" s="2" t="s">
        <v>482</v>
      </c>
      <c r="B38" s="56">
        <v>12</v>
      </c>
      <c r="C38" s="56"/>
    </row>
    <row r="39" spans="1:3" ht="12.75">
      <c r="A39" s="2" t="s">
        <v>262</v>
      </c>
      <c r="B39" s="56">
        <v>12</v>
      </c>
      <c r="C39" s="56"/>
    </row>
    <row r="40" spans="1:3" ht="12.75">
      <c r="A40" s="2" t="s">
        <v>282</v>
      </c>
      <c r="B40" s="56">
        <v>12</v>
      </c>
      <c r="C40" s="56"/>
    </row>
    <row r="41" spans="1:3" ht="12.75">
      <c r="A41" s="2" t="s">
        <v>481</v>
      </c>
      <c r="B41" s="56">
        <v>12</v>
      </c>
      <c r="C41" s="56"/>
    </row>
    <row r="42" spans="1:3" ht="12.75">
      <c r="A42" s="2" t="s">
        <v>304</v>
      </c>
      <c r="B42" s="56">
        <v>12</v>
      </c>
      <c r="C42" s="56"/>
    </row>
    <row r="43" spans="1:3" ht="12.75">
      <c r="A43" s="2" t="s">
        <v>271</v>
      </c>
      <c r="B43" s="56">
        <v>12</v>
      </c>
      <c r="C43" s="56"/>
    </row>
    <row r="44" spans="1:3" ht="12.75">
      <c r="A44" s="2" t="s">
        <v>259</v>
      </c>
      <c r="B44" s="56">
        <v>12</v>
      </c>
      <c r="C44" s="56"/>
    </row>
    <row r="45" spans="1:3" ht="12.75">
      <c r="A45" s="2" t="s">
        <v>488</v>
      </c>
      <c r="B45" s="56">
        <v>12</v>
      </c>
      <c r="C45" s="56"/>
    </row>
    <row r="46" spans="1:3" ht="12.75">
      <c r="A46" s="2" t="s">
        <v>305</v>
      </c>
      <c r="B46" s="56">
        <v>12</v>
      </c>
      <c r="C46" s="56"/>
    </row>
    <row r="47" spans="1:3" ht="12.75">
      <c r="A47" s="2" t="s">
        <v>257</v>
      </c>
      <c r="B47" s="56">
        <v>12</v>
      </c>
      <c r="C47" s="56"/>
    </row>
    <row r="48" spans="1:3" ht="12.75">
      <c r="A48" s="2" t="s">
        <v>281</v>
      </c>
      <c r="B48" s="56">
        <v>12</v>
      </c>
      <c r="C48" s="56"/>
    </row>
    <row r="49" spans="1:3" ht="12.75">
      <c r="A49" s="2" t="s">
        <v>343</v>
      </c>
      <c r="B49" s="56">
        <v>12</v>
      </c>
      <c r="C49" s="56"/>
    </row>
    <row r="50" spans="1:3" ht="12.75">
      <c r="A50" s="2" t="s">
        <v>416</v>
      </c>
      <c r="B50" s="56">
        <v>12</v>
      </c>
      <c r="C50" s="56"/>
    </row>
    <row r="51" spans="1:3" ht="12.75">
      <c r="A51" s="2" t="s">
        <v>328</v>
      </c>
      <c r="B51" s="56">
        <v>12</v>
      </c>
      <c r="C51" s="56"/>
    </row>
    <row r="52" spans="1:3" ht="12.75">
      <c r="A52" s="2" t="s">
        <v>415</v>
      </c>
      <c r="B52" s="56">
        <v>12</v>
      </c>
      <c r="C52" s="56"/>
    </row>
    <row r="53" spans="1:3" ht="12.75">
      <c r="A53" s="2" t="s">
        <v>273</v>
      </c>
      <c r="B53" s="56">
        <v>12</v>
      </c>
      <c r="C53" s="56"/>
    </row>
    <row r="54" spans="1:3" ht="12.75">
      <c r="A54" s="2" t="s">
        <v>486</v>
      </c>
      <c r="B54" s="56">
        <v>12</v>
      </c>
      <c r="C54" s="56"/>
    </row>
    <row r="55" spans="1:3" ht="12.75">
      <c r="A55" s="2" t="s">
        <v>199</v>
      </c>
      <c r="B55" s="56">
        <v>12</v>
      </c>
      <c r="C55" s="56"/>
    </row>
    <row r="56" spans="1:3" ht="12.75">
      <c r="A56" s="2" t="s">
        <v>285</v>
      </c>
      <c r="B56" s="56">
        <v>12</v>
      </c>
      <c r="C56" s="56"/>
    </row>
    <row r="57" spans="1:3" ht="12.75">
      <c r="A57" s="2" t="s">
        <v>283</v>
      </c>
      <c r="B57" s="56">
        <v>12</v>
      </c>
      <c r="C57" s="56"/>
    </row>
    <row r="58" spans="1:3" ht="12.75">
      <c r="A58" s="2" t="s">
        <v>480</v>
      </c>
      <c r="B58" s="56">
        <v>12</v>
      </c>
      <c r="C58" s="56"/>
    </row>
    <row r="59" spans="1:3" ht="12.75">
      <c r="A59" s="2" t="s">
        <v>411</v>
      </c>
      <c r="B59" s="56">
        <v>12</v>
      </c>
      <c r="C59" s="56"/>
    </row>
    <row r="60" spans="1:3" ht="12.75">
      <c r="A60" s="2" t="s">
        <v>398</v>
      </c>
      <c r="B60" s="56">
        <v>12</v>
      </c>
      <c r="C60" s="56"/>
    </row>
    <row r="61" spans="1:3" ht="12.75">
      <c r="A61" s="2" t="s">
        <v>395</v>
      </c>
      <c r="B61" s="56">
        <v>12</v>
      </c>
      <c r="C61" s="56"/>
    </row>
    <row r="62" spans="1:3" ht="12.75">
      <c r="A62" s="2" t="s">
        <v>492</v>
      </c>
      <c r="B62" s="56">
        <v>12</v>
      </c>
      <c r="C62" s="56"/>
    </row>
    <row r="63" spans="1:3" ht="12.75">
      <c r="A63" s="2" t="s">
        <v>201</v>
      </c>
      <c r="B63" s="56">
        <v>12</v>
      </c>
      <c r="C63" s="56"/>
    </row>
    <row r="64" spans="1:3" ht="12.75">
      <c r="A64" s="2" t="s">
        <v>250</v>
      </c>
      <c r="B64" s="56">
        <v>12</v>
      </c>
      <c r="C64" s="56"/>
    </row>
    <row r="65" spans="1:3" ht="12.75">
      <c r="A65" s="2" t="s">
        <v>330</v>
      </c>
      <c r="B65" s="56">
        <v>12</v>
      </c>
      <c r="C65" s="56"/>
    </row>
    <row r="66" spans="1:3" ht="12.75">
      <c r="A66" s="2" t="s">
        <v>407</v>
      </c>
      <c r="B66" s="56">
        <v>12</v>
      </c>
      <c r="C66" s="56"/>
    </row>
    <row r="67" spans="1:3" ht="12.75">
      <c r="A67" s="2" t="s">
        <v>400</v>
      </c>
      <c r="B67" s="56">
        <v>12</v>
      </c>
      <c r="C67" s="56"/>
    </row>
    <row r="68" spans="1:3" ht="12.75">
      <c r="A68" s="2" t="s">
        <v>410</v>
      </c>
      <c r="B68" s="56">
        <v>12</v>
      </c>
      <c r="C68" s="56"/>
    </row>
    <row r="69" spans="1:3" ht="12.75">
      <c r="A69" s="2" t="s">
        <v>484</v>
      </c>
      <c r="B69" s="56">
        <v>12</v>
      </c>
      <c r="C69" s="56"/>
    </row>
    <row r="70" spans="1:3" ht="12.75">
      <c r="A70" s="2" t="s">
        <v>196</v>
      </c>
      <c r="B70" s="56">
        <v>8</v>
      </c>
      <c r="C70" s="56"/>
    </row>
    <row r="71" spans="1:3" ht="12.75">
      <c r="A71" s="2" t="s">
        <v>397</v>
      </c>
      <c r="B71" s="56">
        <v>5</v>
      </c>
      <c r="C71" s="56"/>
    </row>
    <row r="72" spans="1:3" ht="12.75">
      <c r="A72" s="2" t="s">
        <v>277</v>
      </c>
      <c r="B72" s="56">
        <v>5</v>
      </c>
      <c r="C72" s="56"/>
    </row>
    <row r="73" spans="1:3" ht="12.75">
      <c r="A73" s="2" t="s">
        <v>200</v>
      </c>
      <c r="B73" s="56">
        <v>5</v>
      </c>
      <c r="C73" s="56"/>
    </row>
    <row r="74" spans="1:3" ht="12.75">
      <c r="A74" s="2" t="s">
        <v>264</v>
      </c>
      <c r="B74" s="56">
        <v>5</v>
      </c>
      <c r="C74" s="56"/>
    </row>
    <row r="75" spans="1:3" ht="12.75">
      <c r="A75" s="2" t="s">
        <v>261</v>
      </c>
      <c r="B75" s="56">
        <v>5</v>
      </c>
      <c r="C75" s="56"/>
    </row>
    <row r="76" spans="1:3" ht="12.75">
      <c r="A76" s="2" t="s">
        <v>327</v>
      </c>
      <c r="B76" s="56">
        <v>5</v>
      </c>
      <c r="C76" s="56"/>
    </row>
    <row r="77" spans="1:3" ht="12.75">
      <c r="A77" s="2" t="s">
        <v>489</v>
      </c>
      <c r="B77" s="56">
        <v>3</v>
      </c>
      <c r="C77" s="56"/>
    </row>
    <row r="78" spans="1:3" ht="12.75">
      <c r="A78" s="2" t="s">
        <v>326</v>
      </c>
      <c r="B78" s="56">
        <v>3</v>
      </c>
      <c r="C78" s="56"/>
    </row>
    <row r="79" spans="1:3" ht="12.75">
      <c r="A79" s="2" t="s">
        <v>491</v>
      </c>
      <c r="B79" s="56">
        <v>2</v>
      </c>
      <c r="C79" s="56"/>
    </row>
    <row r="80" spans="1:3" ht="12.75">
      <c r="A80" s="2" t="s">
        <v>301</v>
      </c>
      <c r="B80" s="56">
        <v>2</v>
      </c>
      <c r="C80" s="56"/>
    </row>
    <row r="81" spans="1:3" ht="12.75">
      <c r="A81" s="2" t="s">
        <v>263</v>
      </c>
      <c r="B81" s="56">
        <v>2</v>
      </c>
      <c r="C81" s="56"/>
    </row>
    <row r="82" spans="1:3" ht="12.75">
      <c r="A82" s="2" t="s">
        <v>202</v>
      </c>
      <c r="B82" s="56">
        <v>0</v>
      </c>
      <c r="C82" s="56"/>
    </row>
    <row r="83" spans="1:3" ht="12.75">
      <c r="A83" s="2" t="s">
        <v>293</v>
      </c>
      <c r="B83" s="56">
        <v>0</v>
      </c>
      <c r="C83" s="56"/>
    </row>
    <row r="84" spans="1:3" ht="12.75">
      <c r="A84" s="2" t="s">
        <v>417</v>
      </c>
      <c r="B84" s="56">
        <v>0</v>
      </c>
      <c r="C84" s="56"/>
    </row>
    <row r="85" spans="1:3" ht="12.75">
      <c r="A85" s="2" t="s">
        <v>294</v>
      </c>
      <c r="B85" s="56">
        <v>0</v>
      </c>
      <c r="C85" s="56"/>
    </row>
    <row r="86" spans="1:3" ht="12.75">
      <c r="A86" s="2" t="s">
        <v>487</v>
      </c>
      <c r="B86" s="56">
        <v>0</v>
      </c>
      <c r="C86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7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4.875" style="6" bestFit="1" customWidth="1"/>
    <col min="2" max="2" width="6.00390625" style="6" bestFit="1" customWidth="1"/>
    <col min="3" max="3" width="5.625" style="6" customWidth="1"/>
    <col min="4" max="4" width="8.875" style="6" customWidth="1"/>
    <col min="5" max="5" width="5.00390625" style="6" bestFit="1" customWidth="1"/>
    <col min="6" max="6" width="24.00390625" style="6" bestFit="1" customWidth="1"/>
    <col min="7" max="7" width="25.125" style="6" customWidth="1"/>
    <col min="8" max="8" width="19.625" style="6" customWidth="1"/>
    <col min="9" max="9" width="25.125" style="6" customWidth="1"/>
    <col min="10" max="10" width="11.375" style="6" customWidth="1"/>
    <col min="11" max="11" width="12.375" style="6" customWidth="1"/>
    <col min="12" max="12" width="15.25390625" style="6" customWidth="1"/>
    <col min="13" max="13" width="7.625" style="7" bestFit="1" customWidth="1"/>
    <col min="14" max="14" width="6.625" style="11" bestFit="1" customWidth="1"/>
    <col min="15" max="18" width="6.00390625" style="6" bestFit="1" customWidth="1"/>
    <col min="19" max="19" width="6.625" style="6" bestFit="1" customWidth="1"/>
    <col min="20" max="20" width="8.625" style="11" bestFit="1" customWidth="1"/>
    <col min="21" max="21" width="10.875" style="6" customWidth="1"/>
    <col min="22" max="22" width="18.25390625" style="6" bestFit="1" customWidth="1"/>
    <col min="23" max="23" width="4.875" style="6" bestFit="1" customWidth="1"/>
    <col min="24" max="16384" width="9.125" style="6" customWidth="1"/>
  </cols>
  <sheetData>
    <row r="1" spans="3:19" ht="20.25">
      <c r="C1" s="14" t="s">
        <v>158</v>
      </c>
      <c r="F1" s="15"/>
      <c r="G1" s="3"/>
      <c r="H1" s="3"/>
      <c r="I1" s="3"/>
      <c r="J1" s="3"/>
      <c r="K1" s="5"/>
      <c r="M1" s="4"/>
      <c r="N1" s="10"/>
      <c r="O1" s="3"/>
      <c r="P1" s="3"/>
      <c r="Q1" s="3"/>
      <c r="R1" s="3"/>
      <c r="S1" s="16"/>
    </row>
    <row r="2" spans="3:20" s="17" customFormat="1" ht="21" thickBot="1">
      <c r="C2" s="14" t="s">
        <v>18</v>
      </c>
      <c r="F2" s="18"/>
      <c r="G2" s="3"/>
      <c r="H2" s="3"/>
      <c r="I2" s="18"/>
      <c r="J2" s="3"/>
      <c r="K2" s="18"/>
      <c r="L2" s="18"/>
      <c r="M2" s="19"/>
      <c r="N2" s="20"/>
      <c r="O2" s="18"/>
      <c r="P2" s="18"/>
      <c r="Q2" s="18"/>
      <c r="R2" s="18"/>
      <c r="S2" s="21"/>
      <c r="T2" s="22"/>
    </row>
    <row r="3" spans="1:23" ht="12.75" customHeight="1">
      <c r="A3" s="91" t="s">
        <v>11</v>
      </c>
      <c r="B3" s="87" t="s">
        <v>7</v>
      </c>
      <c r="C3" s="87" t="s">
        <v>16</v>
      </c>
      <c r="D3" s="87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0</v>
      </c>
      <c r="O3" s="93" t="s">
        <v>18</v>
      </c>
      <c r="P3" s="93"/>
      <c r="Q3" s="93"/>
      <c r="R3" s="93"/>
      <c r="S3" s="93"/>
      <c r="T3" s="93"/>
      <c r="U3" s="87" t="s">
        <v>8</v>
      </c>
      <c r="V3" s="87" t="s">
        <v>24</v>
      </c>
      <c r="W3" s="89" t="s">
        <v>11</v>
      </c>
    </row>
    <row r="4" spans="1:23" s="8" customFormat="1" ht="12" thickBot="1">
      <c r="A4" s="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5"/>
      <c r="N4" s="86"/>
      <c r="O4" s="71">
        <v>1</v>
      </c>
      <c r="P4" s="71">
        <v>2</v>
      </c>
      <c r="Q4" s="71">
        <v>3</v>
      </c>
      <c r="R4" s="71">
        <v>4</v>
      </c>
      <c r="S4" s="72" t="s">
        <v>5</v>
      </c>
      <c r="T4" s="73" t="s">
        <v>0</v>
      </c>
      <c r="U4" s="88"/>
      <c r="V4" s="88"/>
      <c r="W4" s="90"/>
    </row>
    <row r="5" spans="1:23" s="8" customFormat="1" ht="12.75">
      <c r="A5" s="64"/>
      <c r="B5" s="64"/>
      <c r="C5" s="64"/>
      <c r="D5" s="64"/>
      <c r="E5" s="64"/>
      <c r="F5" s="64"/>
      <c r="G5" s="65" t="s">
        <v>266</v>
      </c>
      <c r="H5" s="64"/>
      <c r="I5" s="64"/>
      <c r="J5" s="64"/>
      <c r="K5" s="64"/>
      <c r="L5" s="64"/>
      <c r="M5" s="66"/>
      <c r="N5" s="67"/>
      <c r="O5" s="68"/>
      <c r="P5" s="68"/>
      <c r="Q5" s="68"/>
      <c r="R5" s="68"/>
      <c r="S5" s="69"/>
      <c r="T5" s="70"/>
      <c r="U5" s="64"/>
      <c r="V5" s="64"/>
      <c r="W5" s="64"/>
    </row>
    <row r="6" spans="1:23" s="9" customFormat="1" ht="12.75">
      <c r="A6" s="27"/>
      <c r="B6" s="27"/>
      <c r="C6" s="27"/>
      <c r="D6" s="27"/>
      <c r="E6" s="27"/>
      <c r="F6" s="27" t="s">
        <v>249</v>
      </c>
      <c r="G6" s="27" t="s">
        <v>265</v>
      </c>
      <c r="H6" s="27"/>
      <c r="I6" s="27"/>
      <c r="J6" s="27"/>
      <c r="K6" s="27"/>
      <c r="L6" s="27"/>
      <c r="M6" s="39"/>
      <c r="N6" s="40"/>
      <c r="O6" s="12"/>
      <c r="P6" s="12"/>
      <c r="Q6" s="12"/>
      <c r="R6" s="12"/>
      <c r="S6" s="2"/>
      <c r="T6" s="38"/>
      <c r="U6" s="27"/>
      <c r="V6" s="27"/>
      <c r="W6" s="27"/>
    </row>
    <row r="7" spans="1:23" ht="12.75">
      <c r="A7" s="2">
        <v>0</v>
      </c>
      <c r="B7" s="2" t="s">
        <v>191</v>
      </c>
      <c r="C7" s="2" t="s">
        <v>29</v>
      </c>
      <c r="D7" s="2" t="s">
        <v>22</v>
      </c>
      <c r="E7" s="2">
        <v>48</v>
      </c>
      <c r="F7" s="2" t="s">
        <v>80</v>
      </c>
      <c r="G7" s="2" t="s">
        <v>32</v>
      </c>
      <c r="H7" s="2" t="s">
        <v>32</v>
      </c>
      <c r="I7" s="2" t="s">
        <v>15</v>
      </c>
      <c r="J7" s="2" t="s">
        <v>13</v>
      </c>
      <c r="K7" s="25">
        <v>36819</v>
      </c>
      <c r="L7" s="24" t="s">
        <v>67</v>
      </c>
      <c r="M7" s="1">
        <v>47.2</v>
      </c>
      <c r="N7" s="13">
        <v>1.1124</v>
      </c>
      <c r="O7" s="26">
        <v>37.5</v>
      </c>
      <c r="P7" s="26">
        <v>0</v>
      </c>
      <c r="Q7" s="26">
        <v>0</v>
      </c>
      <c r="R7" s="2"/>
      <c r="S7" s="2">
        <v>0</v>
      </c>
      <c r="T7" s="13">
        <f aca="true" t="shared" si="0" ref="T7:T17">S7*N7</f>
        <v>0</v>
      </c>
      <c r="U7" s="2"/>
      <c r="V7" s="2"/>
      <c r="W7" s="2">
        <v>0</v>
      </c>
    </row>
    <row r="8" spans="1:23" ht="12.75">
      <c r="A8" s="2">
        <v>12</v>
      </c>
      <c r="B8" s="2">
        <v>1</v>
      </c>
      <c r="C8" s="2" t="s">
        <v>29</v>
      </c>
      <c r="D8" s="2" t="s">
        <v>22</v>
      </c>
      <c r="E8" s="2">
        <v>52</v>
      </c>
      <c r="F8" s="2" t="s">
        <v>106</v>
      </c>
      <c r="G8" s="2" t="s">
        <v>32</v>
      </c>
      <c r="H8" s="2" t="s">
        <v>32</v>
      </c>
      <c r="I8" s="2" t="s">
        <v>15</v>
      </c>
      <c r="J8" s="2" t="s">
        <v>13</v>
      </c>
      <c r="K8" s="25">
        <v>34923</v>
      </c>
      <c r="L8" s="2" t="s">
        <v>33</v>
      </c>
      <c r="M8" s="1">
        <v>51.5</v>
      </c>
      <c r="N8" s="13">
        <v>0.9731</v>
      </c>
      <c r="O8" s="2">
        <v>50</v>
      </c>
      <c r="P8" s="2">
        <v>52.5</v>
      </c>
      <c r="Q8" s="2">
        <v>55</v>
      </c>
      <c r="R8" s="2"/>
      <c r="S8" s="2">
        <v>52.5</v>
      </c>
      <c r="T8" s="13">
        <f t="shared" si="0"/>
        <v>51.08775</v>
      </c>
      <c r="U8" s="2"/>
      <c r="V8" s="2" t="s">
        <v>198</v>
      </c>
      <c r="W8" s="2">
        <v>12</v>
      </c>
    </row>
    <row r="9" spans="1:23" ht="12.75">
      <c r="A9" s="2">
        <v>12</v>
      </c>
      <c r="B9" s="2">
        <v>1</v>
      </c>
      <c r="C9" s="2" t="s">
        <v>29</v>
      </c>
      <c r="D9" s="2" t="s">
        <v>22</v>
      </c>
      <c r="E9" s="2">
        <v>52</v>
      </c>
      <c r="F9" s="2" t="s">
        <v>103</v>
      </c>
      <c r="G9" s="2" t="s">
        <v>104</v>
      </c>
      <c r="H9" s="2" t="s">
        <v>104</v>
      </c>
      <c r="I9" s="2" t="s">
        <v>15</v>
      </c>
      <c r="J9" s="2" t="s">
        <v>13</v>
      </c>
      <c r="K9" s="25">
        <v>37924</v>
      </c>
      <c r="L9" s="2" t="s">
        <v>28</v>
      </c>
      <c r="M9" s="1">
        <v>50.6</v>
      </c>
      <c r="N9" s="13">
        <v>1.1649</v>
      </c>
      <c r="O9" s="2">
        <v>40</v>
      </c>
      <c r="P9" s="2">
        <v>42.5</v>
      </c>
      <c r="Q9" s="2">
        <v>45</v>
      </c>
      <c r="R9" s="2"/>
      <c r="S9" s="2">
        <v>45</v>
      </c>
      <c r="T9" s="13">
        <f t="shared" si="0"/>
        <v>52.420500000000004</v>
      </c>
      <c r="U9" s="2"/>
      <c r="V9" s="2" t="s">
        <v>195</v>
      </c>
      <c r="W9" s="2">
        <v>12</v>
      </c>
    </row>
    <row r="10" spans="1:23" ht="12.75">
      <c r="A10" s="2">
        <v>12</v>
      </c>
      <c r="B10" s="2">
        <v>1</v>
      </c>
      <c r="C10" s="2" t="s">
        <v>29</v>
      </c>
      <c r="D10" s="2" t="s">
        <v>22</v>
      </c>
      <c r="E10" s="2">
        <v>56</v>
      </c>
      <c r="F10" s="2" t="s">
        <v>92</v>
      </c>
      <c r="G10" s="2" t="s">
        <v>93</v>
      </c>
      <c r="H10" s="2" t="s">
        <v>32</v>
      </c>
      <c r="I10" s="2" t="s">
        <v>15</v>
      </c>
      <c r="J10" s="2" t="s">
        <v>13</v>
      </c>
      <c r="K10" s="25">
        <v>28752</v>
      </c>
      <c r="L10" s="2" t="s">
        <v>39</v>
      </c>
      <c r="M10" s="1">
        <v>55.1</v>
      </c>
      <c r="N10" s="13">
        <v>0.9263</v>
      </c>
      <c r="O10" s="2">
        <v>57.5</v>
      </c>
      <c r="P10" s="2">
        <v>62.5</v>
      </c>
      <c r="Q10" s="26">
        <v>65</v>
      </c>
      <c r="R10" s="2"/>
      <c r="S10" s="2">
        <v>62.5</v>
      </c>
      <c r="T10" s="13">
        <f t="shared" si="0"/>
        <v>57.893750000000004</v>
      </c>
      <c r="U10" s="2"/>
      <c r="V10" s="2" t="s">
        <v>201</v>
      </c>
      <c r="W10" s="2">
        <v>12</v>
      </c>
    </row>
    <row r="11" spans="1:23" ht="12.75">
      <c r="A11" s="2">
        <v>12</v>
      </c>
      <c r="B11" s="2">
        <v>1</v>
      </c>
      <c r="C11" s="2" t="s">
        <v>29</v>
      </c>
      <c r="D11" s="2" t="s">
        <v>22</v>
      </c>
      <c r="E11" s="2">
        <v>60</v>
      </c>
      <c r="F11" s="2" t="s">
        <v>105</v>
      </c>
      <c r="G11" s="2" t="s">
        <v>104</v>
      </c>
      <c r="H11" s="2" t="s">
        <v>104</v>
      </c>
      <c r="I11" s="2" t="s">
        <v>15</v>
      </c>
      <c r="J11" s="2" t="s">
        <v>13</v>
      </c>
      <c r="K11" s="25">
        <v>32204</v>
      </c>
      <c r="L11" s="2" t="s">
        <v>12</v>
      </c>
      <c r="M11" s="1">
        <v>58.3</v>
      </c>
      <c r="N11" s="13">
        <v>0.8788</v>
      </c>
      <c r="O11" s="2">
        <v>65</v>
      </c>
      <c r="P11" s="2">
        <v>67.5</v>
      </c>
      <c r="Q11" s="26">
        <v>70</v>
      </c>
      <c r="R11" s="2"/>
      <c r="S11" s="2">
        <v>67.5</v>
      </c>
      <c r="T11" s="13">
        <f t="shared" si="0"/>
        <v>59.319</v>
      </c>
      <c r="U11" s="2" t="s">
        <v>192</v>
      </c>
      <c r="V11" s="2" t="s">
        <v>195</v>
      </c>
      <c r="W11" s="2">
        <v>12</v>
      </c>
    </row>
    <row r="12" spans="1:23" ht="12.75">
      <c r="A12" s="2">
        <v>5</v>
      </c>
      <c r="B12" s="2">
        <v>2</v>
      </c>
      <c r="C12" s="2" t="s">
        <v>29</v>
      </c>
      <c r="D12" s="2" t="s">
        <v>22</v>
      </c>
      <c r="E12" s="2">
        <v>60</v>
      </c>
      <c r="F12" s="2" t="s">
        <v>77</v>
      </c>
      <c r="G12" s="2" t="s">
        <v>32</v>
      </c>
      <c r="H12" s="2" t="s">
        <v>32</v>
      </c>
      <c r="I12" s="2" t="s">
        <v>15</v>
      </c>
      <c r="J12" s="2" t="s">
        <v>13</v>
      </c>
      <c r="K12" s="25">
        <v>29696</v>
      </c>
      <c r="L12" s="2" t="s">
        <v>12</v>
      </c>
      <c r="M12" s="1">
        <v>58.1</v>
      </c>
      <c r="N12" s="13">
        <v>0.8851</v>
      </c>
      <c r="O12" s="2">
        <v>40</v>
      </c>
      <c r="P12" s="26">
        <v>50</v>
      </c>
      <c r="Q12" s="26">
        <v>52.5</v>
      </c>
      <c r="R12" s="2"/>
      <c r="S12" s="2">
        <v>40</v>
      </c>
      <c r="T12" s="13">
        <f t="shared" si="0"/>
        <v>35.403999999999996</v>
      </c>
      <c r="U12" s="2"/>
      <c r="V12" s="2" t="s">
        <v>196</v>
      </c>
      <c r="W12" s="2">
        <v>5</v>
      </c>
    </row>
    <row r="13" spans="1:23" ht="12.75">
      <c r="A13" s="2">
        <v>12</v>
      </c>
      <c r="B13" s="2">
        <v>1</v>
      </c>
      <c r="C13" s="2" t="s">
        <v>29</v>
      </c>
      <c r="D13" s="2" t="s">
        <v>22</v>
      </c>
      <c r="E13" s="2">
        <v>67.5</v>
      </c>
      <c r="F13" s="2" t="s">
        <v>113</v>
      </c>
      <c r="G13" s="2" t="s">
        <v>114</v>
      </c>
      <c r="H13" s="2" t="s">
        <v>114</v>
      </c>
      <c r="I13" s="2" t="s">
        <v>15</v>
      </c>
      <c r="J13" s="2" t="s">
        <v>13</v>
      </c>
      <c r="K13" s="25">
        <v>30069</v>
      </c>
      <c r="L13" s="2" t="s">
        <v>12</v>
      </c>
      <c r="M13" s="1">
        <v>66.5</v>
      </c>
      <c r="N13" s="13">
        <v>0.7867</v>
      </c>
      <c r="O13" s="2">
        <v>70</v>
      </c>
      <c r="P13" s="2">
        <v>75</v>
      </c>
      <c r="Q13" s="26">
        <v>80</v>
      </c>
      <c r="R13" s="2"/>
      <c r="S13" s="2">
        <v>75</v>
      </c>
      <c r="T13" s="13">
        <f t="shared" si="0"/>
        <v>59.0025</v>
      </c>
      <c r="U13" s="2" t="s">
        <v>193</v>
      </c>
      <c r="V13" s="2"/>
      <c r="W13" s="2">
        <v>12</v>
      </c>
    </row>
    <row r="14" spans="1:23" ht="12.75">
      <c r="A14" s="2">
        <v>5</v>
      </c>
      <c r="B14" s="2">
        <v>2</v>
      </c>
      <c r="C14" s="2" t="s">
        <v>29</v>
      </c>
      <c r="D14" s="2" t="s">
        <v>22</v>
      </c>
      <c r="E14" s="2">
        <v>67.5</v>
      </c>
      <c r="F14" s="2" t="s">
        <v>84</v>
      </c>
      <c r="G14" s="2" t="s">
        <v>85</v>
      </c>
      <c r="H14" s="2" t="s">
        <v>32</v>
      </c>
      <c r="I14" s="2" t="s">
        <v>15</v>
      </c>
      <c r="J14" s="2" t="s">
        <v>13</v>
      </c>
      <c r="K14" s="25">
        <v>33374</v>
      </c>
      <c r="L14" s="2" t="s">
        <v>12</v>
      </c>
      <c r="M14" s="1">
        <v>66.35</v>
      </c>
      <c r="N14" s="13">
        <v>0.7918</v>
      </c>
      <c r="O14" s="2">
        <v>55</v>
      </c>
      <c r="P14" s="2">
        <v>60</v>
      </c>
      <c r="Q14" s="26">
        <v>65</v>
      </c>
      <c r="R14" s="2"/>
      <c r="S14" s="2">
        <v>60</v>
      </c>
      <c r="T14" s="13">
        <f t="shared" si="0"/>
        <v>47.507999999999996</v>
      </c>
      <c r="U14" s="2" t="s">
        <v>194</v>
      </c>
      <c r="V14" s="2" t="s">
        <v>200</v>
      </c>
      <c r="W14" s="2">
        <v>5</v>
      </c>
    </row>
    <row r="15" spans="1:23" ht="12.75">
      <c r="A15" s="2">
        <v>3</v>
      </c>
      <c r="B15" s="2">
        <v>3</v>
      </c>
      <c r="C15" s="2" t="s">
        <v>29</v>
      </c>
      <c r="D15" s="2" t="s">
        <v>22</v>
      </c>
      <c r="E15" s="2">
        <v>67.5</v>
      </c>
      <c r="F15" s="2" t="s">
        <v>94</v>
      </c>
      <c r="G15" s="2" t="s">
        <v>23</v>
      </c>
      <c r="H15" s="2" t="s">
        <v>45</v>
      </c>
      <c r="I15" s="2" t="s">
        <v>23</v>
      </c>
      <c r="J15" s="2" t="s">
        <v>13</v>
      </c>
      <c r="K15" s="25">
        <v>31845</v>
      </c>
      <c r="L15" s="2" t="s">
        <v>12</v>
      </c>
      <c r="M15" s="1">
        <v>65.6</v>
      </c>
      <c r="N15" s="13">
        <v>0.7959</v>
      </c>
      <c r="O15" s="2">
        <v>45</v>
      </c>
      <c r="P15" s="2">
        <v>50</v>
      </c>
      <c r="Q15" s="2">
        <v>55</v>
      </c>
      <c r="R15" s="2"/>
      <c r="S15" s="2">
        <v>55</v>
      </c>
      <c r="T15" s="13">
        <f t="shared" si="0"/>
        <v>43.7745</v>
      </c>
      <c r="U15" s="2"/>
      <c r="V15" s="2" t="s">
        <v>197</v>
      </c>
      <c r="W15" s="2">
        <v>3</v>
      </c>
    </row>
    <row r="16" spans="1:23" ht="12.75">
      <c r="A16" s="2">
        <v>12</v>
      </c>
      <c r="B16" s="2">
        <v>1</v>
      </c>
      <c r="C16" s="2" t="s">
        <v>29</v>
      </c>
      <c r="D16" s="2" t="s">
        <v>22</v>
      </c>
      <c r="E16" s="2">
        <v>75</v>
      </c>
      <c r="F16" s="2" t="s">
        <v>49</v>
      </c>
      <c r="G16" s="2" t="s">
        <v>32</v>
      </c>
      <c r="H16" s="2" t="s">
        <v>32</v>
      </c>
      <c r="I16" s="2" t="s">
        <v>15</v>
      </c>
      <c r="J16" s="2" t="s">
        <v>13</v>
      </c>
      <c r="K16" s="25">
        <v>26926</v>
      </c>
      <c r="L16" s="23" t="s">
        <v>46</v>
      </c>
      <c r="M16" s="1">
        <v>69.1</v>
      </c>
      <c r="N16" s="13">
        <v>0.8034</v>
      </c>
      <c r="O16" s="2">
        <v>55</v>
      </c>
      <c r="P16" s="2">
        <v>57.5</v>
      </c>
      <c r="Q16" s="26">
        <v>60</v>
      </c>
      <c r="R16" s="2"/>
      <c r="S16" s="2">
        <v>57.5</v>
      </c>
      <c r="T16" s="13">
        <f t="shared" si="0"/>
        <v>46.1955</v>
      </c>
      <c r="U16" s="2"/>
      <c r="V16" s="2"/>
      <c r="W16" s="2">
        <v>12</v>
      </c>
    </row>
    <row r="17" spans="1:23" ht="12.75">
      <c r="A17" s="2">
        <v>12</v>
      </c>
      <c r="B17" s="2">
        <v>1</v>
      </c>
      <c r="C17" s="2" t="s">
        <v>29</v>
      </c>
      <c r="D17" s="2" t="s">
        <v>22</v>
      </c>
      <c r="E17" s="2">
        <v>75</v>
      </c>
      <c r="F17" s="2" t="s">
        <v>167</v>
      </c>
      <c r="G17" s="2" t="s">
        <v>168</v>
      </c>
      <c r="H17" s="2" t="s">
        <v>169</v>
      </c>
      <c r="I17" s="2" t="s">
        <v>168</v>
      </c>
      <c r="J17" s="2" t="s">
        <v>13</v>
      </c>
      <c r="K17" s="25">
        <v>30288</v>
      </c>
      <c r="L17" s="23" t="s">
        <v>12</v>
      </c>
      <c r="M17" s="1">
        <v>72.4</v>
      </c>
      <c r="N17" s="13">
        <v>0.7387</v>
      </c>
      <c r="O17" s="2">
        <v>55</v>
      </c>
      <c r="P17" s="2">
        <v>60</v>
      </c>
      <c r="Q17" s="2">
        <v>62.5</v>
      </c>
      <c r="R17" s="2"/>
      <c r="S17" s="2">
        <v>62.5</v>
      </c>
      <c r="T17" s="13">
        <f t="shared" si="0"/>
        <v>46.16875</v>
      </c>
      <c r="U17" s="2"/>
      <c r="V17" s="2" t="s">
        <v>199</v>
      </c>
      <c r="W17" s="2">
        <v>12</v>
      </c>
    </row>
    <row r="18" spans="1:23" ht="12.75">
      <c r="A18" s="2"/>
      <c r="B18" s="2"/>
      <c r="C18" s="2"/>
      <c r="D18" s="2"/>
      <c r="E18" s="2"/>
      <c r="F18" s="12" t="s">
        <v>256</v>
      </c>
      <c r="G18" s="27" t="s">
        <v>265</v>
      </c>
      <c r="H18" s="2"/>
      <c r="I18" s="2"/>
      <c r="J18" s="2"/>
      <c r="K18" s="25"/>
      <c r="L18" s="2"/>
      <c r="M18" s="1"/>
      <c r="N18" s="13"/>
      <c r="O18" s="2"/>
      <c r="P18" s="2"/>
      <c r="Q18" s="2"/>
      <c r="R18" s="2"/>
      <c r="S18" s="2"/>
      <c r="T18" s="13"/>
      <c r="U18" s="2"/>
      <c r="V18" s="2"/>
      <c r="W18" s="2"/>
    </row>
    <row r="19" spans="1:23" ht="12.75">
      <c r="A19" s="2">
        <v>12</v>
      </c>
      <c r="B19" s="2">
        <v>1</v>
      </c>
      <c r="C19" s="2" t="s">
        <v>29</v>
      </c>
      <c r="D19" s="2" t="s">
        <v>22</v>
      </c>
      <c r="E19" s="2">
        <v>52</v>
      </c>
      <c r="F19" s="2" t="s">
        <v>188</v>
      </c>
      <c r="G19" s="2" t="s">
        <v>124</v>
      </c>
      <c r="H19" s="2" t="s">
        <v>183</v>
      </c>
      <c r="I19" s="2" t="s">
        <v>15</v>
      </c>
      <c r="J19" s="2" t="s">
        <v>13</v>
      </c>
      <c r="K19" s="25">
        <v>38040</v>
      </c>
      <c r="L19" s="2" t="s">
        <v>28</v>
      </c>
      <c r="M19" s="1">
        <v>52</v>
      </c>
      <c r="N19" s="13">
        <v>1.1703</v>
      </c>
      <c r="O19" s="2">
        <v>40</v>
      </c>
      <c r="P19" s="2">
        <v>55</v>
      </c>
      <c r="Q19" s="2">
        <v>60</v>
      </c>
      <c r="R19" s="2"/>
      <c r="S19" s="2">
        <v>60</v>
      </c>
      <c r="T19" s="13">
        <f aca="true" t="shared" si="1" ref="T19:T50">S19*N19</f>
        <v>70.21799999999999</v>
      </c>
      <c r="U19" s="2"/>
      <c r="V19" s="2" t="s">
        <v>258</v>
      </c>
      <c r="W19" s="2">
        <v>12</v>
      </c>
    </row>
    <row r="20" spans="1:23" ht="12.75">
      <c r="A20" s="2">
        <v>12</v>
      </c>
      <c r="B20" s="2">
        <v>1</v>
      </c>
      <c r="C20" s="2" t="s">
        <v>29</v>
      </c>
      <c r="D20" s="2" t="s">
        <v>22</v>
      </c>
      <c r="E20" s="2">
        <v>67.5</v>
      </c>
      <c r="F20" s="2" t="s">
        <v>107</v>
      </c>
      <c r="G20" s="2" t="s">
        <v>31</v>
      </c>
      <c r="H20" s="2" t="s">
        <v>32</v>
      </c>
      <c r="I20" s="2" t="s">
        <v>15</v>
      </c>
      <c r="J20" s="2" t="s">
        <v>13</v>
      </c>
      <c r="K20" s="25">
        <v>20985</v>
      </c>
      <c r="L20" s="2" t="s">
        <v>56</v>
      </c>
      <c r="M20" s="1">
        <v>64.5</v>
      </c>
      <c r="N20" s="13">
        <v>1.2866</v>
      </c>
      <c r="O20" s="2">
        <v>75</v>
      </c>
      <c r="P20" s="2">
        <v>82.5</v>
      </c>
      <c r="Q20" s="2">
        <v>85</v>
      </c>
      <c r="R20" s="2"/>
      <c r="S20" s="2">
        <v>85</v>
      </c>
      <c r="T20" s="13">
        <f t="shared" si="1"/>
        <v>109.36099999999999</v>
      </c>
      <c r="U20" s="2"/>
      <c r="V20" s="2" t="s">
        <v>198</v>
      </c>
      <c r="W20" s="2">
        <v>12</v>
      </c>
    </row>
    <row r="21" spans="1:23" ht="12.75">
      <c r="A21" s="2">
        <v>12</v>
      </c>
      <c r="B21" s="2">
        <v>1</v>
      </c>
      <c r="C21" s="2" t="s">
        <v>29</v>
      </c>
      <c r="D21" s="2" t="s">
        <v>22</v>
      </c>
      <c r="E21" s="2">
        <v>67.5</v>
      </c>
      <c r="F21" s="2" t="s">
        <v>186</v>
      </c>
      <c r="G21" s="2" t="s">
        <v>189</v>
      </c>
      <c r="H21" s="2" t="s">
        <v>187</v>
      </c>
      <c r="I21" s="2" t="s">
        <v>15</v>
      </c>
      <c r="J21" s="2" t="s">
        <v>13</v>
      </c>
      <c r="K21" s="25">
        <v>14241</v>
      </c>
      <c r="L21" s="2" t="s">
        <v>110</v>
      </c>
      <c r="M21" s="1">
        <v>63</v>
      </c>
      <c r="N21" s="13">
        <v>1.6155</v>
      </c>
      <c r="O21" s="2">
        <v>50</v>
      </c>
      <c r="P21" s="2">
        <v>52.5</v>
      </c>
      <c r="Q21" s="2">
        <v>55</v>
      </c>
      <c r="R21" s="2"/>
      <c r="S21" s="2">
        <v>55</v>
      </c>
      <c r="T21" s="13">
        <f t="shared" si="1"/>
        <v>88.85249999999999</v>
      </c>
      <c r="U21" s="2"/>
      <c r="V21" s="2" t="s">
        <v>252</v>
      </c>
      <c r="W21" s="2">
        <v>12</v>
      </c>
    </row>
    <row r="22" spans="1:23" ht="12.75">
      <c r="A22" s="2">
        <v>12</v>
      </c>
      <c r="B22" s="2">
        <v>1</v>
      </c>
      <c r="C22" s="2" t="s">
        <v>29</v>
      </c>
      <c r="D22" s="2" t="s">
        <v>22</v>
      </c>
      <c r="E22" s="2">
        <v>67.5</v>
      </c>
      <c r="F22" s="2" t="s">
        <v>61</v>
      </c>
      <c r="G22" s="2" t="s">
        <v>62</v>
      </c>
      <c r="H22" s="2" t="s">
        <v>32</v>
      </c>
      <c r="I22" s="2" t="s">
        <v>15</v>
      </c>
      <c r="J22" s="2" t="s">
        <v>13</v>
      </c>
      <c r="K22" s="25">
        <v>12038</v>
      </c>
      <c r="L22" s="2" t="s">
        <v>63</v>
      </c>
      <c r="M22" s="1">
        <v>65.8</v>
      </c>
      <c r="N22" s="13">
        <v>1.5512</v>
      </c>
      <c r="O22" s="2">
        <v>57.5</v>
      </c>
      <c r="P22" s="26">
        <v>60</v>
      </c>
      <c r="Q22" s="2">
        <v>60</v>
      </c>
      <c r="R22" s="2"/>
      <c r="S22" s="2">
        <v>60</v>
      </c>
      <c r="T22" s="13">
        <f t="shared" si="1"/>
        <v>93.07199999999999</v>
      </c>
      <c r="U22" s="2"/>
      <c r="V22" s="2" t="s">
        <v>259</v>
      </c>
      <c r="W22" s="2">
        <v>12</v>
      </c>
    </row>
    <row r="23" spans="1:23" ht="12.75">
      <c r="A23" s="2">
        <v>12</v>
      </c>
      <c r="B23" s="2">
        <v>1</v>
      </c>
      <c r="C23" s="2" t="s">
        <v>29</v>
      </c>
      <c r="D23" s="2" t="s">
        <v>22</v>
      </c>
      <c r="E23" s="2">
        <v>67.5</v>
      </c>
      <c r="F23" s="2" t="s">
        <v>66</v>
      </c>
      <c r="G23" s="2" t="s">
        <v>35</v>
      </c>
      <c r="H23" s="2" t="s">
        <v>32</v>
      </c>
      <c r="I23" s="2" t="s">
        <v>15</v>
      </c>
      <c r="J23" s="2" t="s">
        <v>13</v>
      </c>
      <c r="K23" s="25">
        <v>36199</v>
      </c>
      <c r="L23" s="23" t="s">
        <v>67</v>
      </c>
      <c r="M23" s="1">
        <v>61.75</v>
      </c>
      <c r="N23" s="13">
        <v>0.8205</v>
      </c>
      <c r="O23" s="2">
        <v>82.5</v>
      </c>
      <c r="P23" s="2">
        <v>87.5</v>
      </c>
      <c r="Q23" s="26">
        <v>92.5</v>
      </c>
      <c r="R23" s="2"/>
      <c r="S23" s="2">
        <v>87.5</v>
      </c>
      <c r="T23" s="13">
        <f t="shared" si="1"/>
        <v>71.79375</v>
      </c>
      <c r="U23" s="2"/>
      <c r="V23" s="2" t="s">
        <v>260</v>
      </c>
      <c r="W23" s="2">
        <v>12</v>
      </c>
    </row>
    <row r="24" spans="1:23" ht="12.75">
      <c r="A24" s="2">
        <v>12</v>
      </c>
      <c r="B24" s="2">
        <v>1</v>
      </c>
      <c r="C24" s="2" t="s">
        <v>29</v>
      </c>
      <c r="D24" s="2" t="s">
        <v>22</v>
      </c>
      <c r="E24" s="2">
        <v>75</v>
      </c>
      <c r="F24" s="2" t="s">
        <v>111</v>
      </c>
      <c r="G24" s="2" t="s">
        <v>112</v>
      </c>
      <c r="H24" s="2" t="s">
        <v>32</v>
      </c>
      <c r="I24" s="2" t="s">
        <v>15</v>
      </c>
      <c r="J24" s="2" t="s">
        <v>13</v>
      </c>
      <c r="K24" s="25">
        <v>22089</v>
      </c>
      <c r="L24" s="2" t="s">
        <v>59</v>
      </c>
      <c r="M24" s="1">
        <v>73.9</v>
      </c>
      <c r="N24" s="13">
        <v>1.032</v>
      </c>
      <c r="O24" s="2">
        <v>100</v>
      </c>
      <c r="P24" s="2">
        <v>105</v>
      </c>
      <c r="Q24" s="26">
        <v>110</v>
      </c>
      <c r="R24" s="2"/>
      <c r="S24" s="2">
        <v>105</v>
      </c>
      <c r="T24" s="13">
        <f t="shared" si="1"/>
        <v>108.36</v>
      </c>
      <c r="U24" s="2"/>
      <c r="V24" s="2"/>
      <c r="W24" s="2">
        <v>12</v>
      </c>
    </row>
    <row r="25" spans="1:23" ht="12.75">
      <c r="A25" s="2">
        <v>12</v>
      </c>
      <c r="B25" s="2">
        <v>1</v>
      </c>
      <c r="C25" s="2" t="s">
        <v>29</v>
      </c>
      <c r="D25" s="2" t="s">
        <v>22</v>
      </c>
      <c r="E25" s="2">
        <v>75</v>
      </c>
      <c r="F25" s="2" t="s">
        <v>42</v>
      </c>
      <c r="G25" s="2" t="s">
        <v>32</v>
      </c>
      <c r="H25" s="2" t="s">
        <v>32</v>
      </c>
      <c r="I25" s="2" t="s">
        <v>15</v>
      </c>
      <c r="J25" s="2" t="s">
        <v>13</v>
      </c>
      <c r="K25" s="25">
        <v>17766</v>
      </c>
      <c r="L25" s="2" t="s">
        <v>43</v>
      </c>
      <c r="M25" s="1">
        <v>74.8</v>
      </c>
      <c r="N25" s="13">
        <v>1.3525</v>
      </c>
      <c r="O25" s="2">
        <v>110</v>
      </c>
      <c r="P25" s="26">
        <v>116</v>
      </c>
      <c r="Q25" s="26">
        <v>0</v>
      </c>
      <c r="R25" s="2"/>
      <c r="S25" s="2">
        <v>110</v>
      </c>
      <c r="T25" s="13">
        <f t="shared" si="1"/>
        <v>148.775</v>
      </c>
      <c r="U25" s="2" t="s">
        <v>298</v>
      </c>
      <c r="V25" s="2" t="s">
        <v>257</v>
      </c>
      <c r="W25" s="2">
        <v>12</v>
      </c>
    </row>
    <row r="26" spans="1:23" ht="12.75">
      <c r="A26" s="2">
        <v>12</v>
      </c>
      <c r="B26" s="2">
        <v>1</v>
      </c>
      <c r="C26" s="2" t="s">
        <v>29</v>
      </c>
      <c r="D26" s="2" t="s">
        <v>22</v>
      </c>
      <c r="E26" s="2">
        <v>75</v>
      </c>
      <c r="F26" s="2" t="s">
        <v>97</v>
      </c>
      <c r="G26" s="2" t="s">
        <v>32</v>
      </c>
      <c r="H26" s="2" t="s">
        <v>32</v>
      </c>
      <c r="I26" s="2" t="s">
        <v>15</v>
      </c>
      <c r="J26" s="2" t="s">
        <v>13</v>
      </c>
      <c r="K26" s="25">
        <v>34089</v>
      </c>
      <c r="L26" s="2" t="s">
        <v>12</v>
      </c>
      <c r="M26" s="1">
        <v>71.4</v>
      </c>
      <c r="N26" s="13">
        <v>0.6914</v>
      </c>
      <c r="O26" s="2">
        <v>125</v>
      </c>
      <c r="P26" s="2">
        <v>130</v>
      </c>
      <c r="Q26" s="26">
        <v>132.5</v>
      </c>
      <c r="R26" s="2"/>
      <c r="S26" s="2">
        <v>130</v>
      </c>
      <c r="T26" s="13">
        <f t="shared" si="1"/>
        <v>89.882</v>
      </c>
      <c r="U26" s="2"/>
      <c r="V26" s="2"/>
      <c r="W26" s="2">
        <v>12</v>
      </c>
    </row>
    <row r="27" spans="1:23" ht="12.75">
      <c r="A27" s="2">
        <v>5</v>
      </c>
      <c r="B27" s="2">
        <v>2</v>
      </c>
      <c r="C27" s="2" t="s">
        <v>29</v>
      </c>
      <c r="D27" s="2" t="s">
        <v>22</v>
      </c>
      <c r="E27" s="2">
        <v>75</v>
      </c>
      <c r="F27" s="2" t="s">
        <v>50</v>
      </c>
      <c r="G27" s="2" t="s">
        <v>32</v>
      </c>
      <c r="H27" s="2" t="s">
        <v>32</v>
      </c>
      <c r="I27" s="2" t="s">
        <v>15</v>
      </c>
      <c r="J27" s="2" t="s">
        <v>13</v>
      </c>
      <c r="K27" s="25">
        <v>30799</v>
      </c>
      <c r="L27" s="2" t="s">
        <v>12</v>
      </c>
      <c r="M27" s="1">
        <v>73.8</v>
      </c>
      <c r="N27" s="13">
        <v>0.673</v>
      </c>
      <c r="O27" s="2">
        <v>130</v>
      </c>
      <c r="P27" s="26">
        <v>137.5</v>
      </c>
      <c r="Q27" s="26">
        <v>137.5</v>
      </c>
      <c r="R27" s="2"/>
      <c r="S27" s="2">
        <v>130</v>
      </c>
      <c r="T27" s="13">
        <f t="shared" si="1"/>
        <v>87.49000000000001</v>
      </c>
      <c r="U27" s="2"/>
      <c r="V27" s="2" t="s">
        <v>261</v>
      </c>
      <c r="W27" s="2">
        <v>5</v>
      </c>
    </row>
    <row r="28" spans="1:23" ht="12.75">
      <c r="A28" s="2">
        <v>12</v>
      </c>
      <c r="B28" s="2">
        <v>1</v>
      </c>
      <c r="C28" s="2" t="s">
        <v>29</v>
      </c>
      <c r="D28" s="2" t="s">
        <v>22</v>
      </c>
      <c r="E28" s="2">
        <v>82.5</v>
      </c>
      <c r="F28" s="2" t="s">
        <v>30</v>
      </c>
      <c r="G28" s="2" t="s">
        <v>31</v>
      </c>
      <c r="H28" s="2" t="s">
        <v>32</v>
      </c>
      <c r="I28" s="2" t="s">
        <v>15</v>
      </c>
      <c r="J28" s="2" t="s">
        <v>13</v>
      </c>
      <c r="K28" s="25">
        <v>34727</v>
      </c>
      <c r="L28" s="23" t="s">
        <v>33</v>
      </c>
      <c r="M28" s="1">
        <v>82.4</v>
      </c>
      <c r="N28" s="13">
        <v>0.6198</v>
      </c>
      <c r="O28" s="2">
        <v>165</v>
      </c>
      <c r="P28" s="26">
        <v>170</v>
      </c>
      <c r="Q28" s="26">
        <v>170</v>
      </c>
      <c r="R28" s="2"/>
      <c r="S28" s="2">
        <v>165</v>
      </c>
      <c r="T28" s="13">
        <f t="shared" si="1"/>
        <v>102.267</v>
      </c>
      <c r="U28" s="2"/>
      <c r="V28" s="2"/>
      <c r="W28" s="2">
        <v>12</v>
      </c>
    </row>
    <row r="29" spans="1:23" ht="12.75">
      <c r="A29" s="2">
        <v>5</v>
      </c>
      <c r="B29" s="2">
        <v>2</v>
      </c>
      <c r="C29" s="2" t="s">
        <v>29</v>
      </c>
      <c r="D29" s="2" t="s">
        <v>22</v>
      </c>
      <c r="E29" s="2">
        <v>82.5</v>
      </c>
      <c r="F29" s="2" t="s">
        <v>64</v>
      </c>
      <c r="G29" s="2" t="s">
        <v>32</v>
      </c>
      <c r="H29" s="2" t="s">
        <v>32</v>
      </c>
      <c r="I29" s="2" t="s">
        <v>15</v>
      </c>
      <c r="J29" s="2" t="s">
        <v>13</v>
      </c>
      <c r="K29" s="25">
        <v>35419</v>
      </c>
      <c r="L29" s="23" t="s">
        <v>33</v>
      </c>
      <c r="M29" s="1">
        <v>81</v>
      </c>
      <c r="N29" s="13">
        <v>0.6398</v>
      </c>
      <c r="O29" s="26">
        <v>140</v>
      </c>
      <c r="P29" s="2">
        <v>140</v>
      </c>
      <c r="Q29" s="26">
        <v>147.5</v>
      </c>
      <c r="R29" s="2"/>
      <c r="S29" s="2">
        <v>140</v>
      </c>
      <c r="T29" s="13">
        <f t="shared" si="1"/>
        <v>89.572</v>
      </c>
      <c r="U29" s="2"/>
      <c r="V29" s="2"/>
      <c r="W29" s="2">
        <v>5</v>
      </c>
    </row>
    <row r="30" spans="1:23" ht="12.75">
      <c r="A30" s="2">
        <v>12</v>
      </c>
      <c r="B30" s="2">
        <v>1</v>
      </c>
      <c r="C30" s="2" t="s">
        <v>29</v>
      </c>
      <c r="D30" s="2" t="s">
        <v>22</v>
      </c>
      <c r="E30" s="2">
        <v>82.5</v>
      </c>
      <c r="F30" s="2" t="s">
        <v>79</v>
      </c>
      <c r="G30" s="2" t="s">
        <v>32</v>
      </c>
      <c r="H30" s="2" t="s">
        <v>32</v>
      </c>
      <c r="I30" s="2" t="s">
        <v>15</v>
      </c>
      <c r="J30" s="2" t="s">
        <v>13</v>
      </c>
      <c r="K30" s="25">
        <v>28723</v>
      </c>
      <c r="L30" s="24" t="s">
        <v>39</v>
      </c>
      <c r="M30" s="2">
        <v>79</v>
      </c>
      <c r="N30" s="13">
        <v>0.6388</v>
      </c>
      <c r="O30" s="2">
        <v>100</v>
      </c>
      <c r="P30" s="2">
        <v>130</v>
      </c>
      <c r="Q30" s="2">
        <v>147.5</v>
      </c>
      <c r="R30" s="2"/>
      <c r="S30" s="2">
        <v>147.5</v>
      </c>
      <c r="T30" s="13">
        <f t="shared" si="1"/>
        <v>94.223</v>
      </c>
      <c r="U30" s="2"/>
      <c r="V30" s="2"/>
      <c r="W30" s="2">
        <v>12</v>
      </c>
    </row>
    <row r="31" spans="1:23" ht="12.75">
      <c r="A31" s="2">
        <v>12</v>
      </c>
      <c r="B31" s="2">
        <v>1</v>
      </c>
      <c r="C31" s="2" t="s">
        <v>29</v>
      </c>
      <c r="D31" s="2" t="s">
        <v>22</v>
      </c>
      <c r="E31" s="2">
        <v>82.5</v>
      </c>
      <c r="F31" s="2" t="s">
        <v>108</v>
      </c>
      <c r="G31" s="2" t="s">
        <v>109</v>
      </c>
      <c r="H31" s="2" t="s">
        <v>32</v>
      </c>
      <c r="I31" s="2" t="s">
        <v>15</v>
      </c>
      <c r="J31" s="2" t="s">
        <v>13</v>
      </c>
      <c r="K31" s="25">
        <v>14279</v>
      </c>
      <c r="L31" s="2" t="s">
        <v>110</v>
      </c>
      <c r="M31" s="1">
        <v>81.1</v>
      </c>
      <c r="N31" s="13">
        <v>1.3081</v>
      </c>
      <c r="O31" s="2">
        <v>52.5</v>
      </c>
      <c r="P31" s="2">
        <v>57.5</v>
      </c>
      <c r="Q31" s="2">
        <v>60</v>
      </c>
      <c r="R31" s="2"/>
      <c r="S31" s="2">
        <v>60</v>
      </c>
      <c r="T31" s="13">
        <f t="shared" si="1"/>
        <v>78.486</v>
      </c>
      <c r="U31" s="2"/>
      <c r="V31" s="2" t="s">
        <v>262</v>
      </c>
      <c r="W31" s="2">
        <v>12</v>
      </c>
    </row>
    <row r="32" spans="1:23" ht="12.75">
      <c r="A32" s="2">
        <v>12</v>
      </c>
      <c r="B32" s="2">
        <v>1</v>
      </c>
      <c r="C32" s="2" t="s">
        <v>29</v>
      </c>
      <c r="D32" s="2" t="s">
        <v>22</v>
      </c>
      <c r="E32" s="2">
        <v>82.5</v>
      </c>
      <c r="F32" s="2" t="s">
        <v>89</v>
      </c>
      <c r="G32" s="2" t="s">
        <v>23</v>
      </c>
      <c r="H32" s="2" t="s">
        <v>45</v>
      </c>
      <c r="I32" s="2" t="s">
        <v>23</v>
      </c>
      <c r="J32" s="2" t="s">
        <v>13</v>
      </c>
      <c r="K32" s="25">
        <v>29011</v>
      </c>
      <c r="L32" s="2" t="s">
        <v>12</v>
      </c>
      <c r="M32" s="1">
        <v>80.3</v>
      </c>
      <c r="N32" s="13">
        <v>0.6312</v>
      </c>
      <c r="O32" s="2">
        <v>140</v>
      </c>
      <c r="P32" s="26">
        <v>147.5</v>
      </c>
      <c r="Q32" s="26">
        <v>147.5</v>
      </c>
      <c r="R32" s="2"/>
      <c r="S32" s="2">
        <v>140</v>
      </c>
      <c r="T32" s="13">
        <f t="shared" si="1"/>
        <v>88.368</v>
      </c>
      <c r="U32" s="2"/>
      <c r="V32" s="2" t="s">
        <v>197</v>
      </c>
      <c r="W32" s="2">
        <v>12</v>
      </c>
    </row>
    <row r="33" spans="1:23" ht="12.75">
      <c r="A33" s="2">
        <v>5</v>
      </c>
      <c r="B33" s="2">
        <v>2</v>
      </c>
      <c r="C33" s="2" t="s">
        <v>29</v>
      </c>
      <c r="D33" s="2" t="s">
        <v>22</v>
      </c>
      <c r="E33" s="2">
        <v>82.5</v>
      </c>
      <c r="F33" s="2" t="s">
        <v>115</v>
      </c>
      <c r="G33" s="2" t="s">
        <v>116</v>
      </c>
      <c r="H33" s="2" t="s">
        <v>32</v>
      </c>
      <c r="I33" s="2" t="s">
        <v>15</v>
      </c>
      <c r="J33" s="2" t="s">
        <v>13</v>
      </c>
      <c r="K33" s="25">
        <v>32423</v>
      </c>
      <c r="L33" s="2" t="s">
        <v>12</v>
      </c>
      <c r="M33" s="1">
        <v>79</v>
      </c>
      <c r="N33" s="13">
        <v>0.6388</v>
      </c>
      <c r="O33" s="2">
        <v>125</v>
      </c>
      <c r="P33" s="2">
        <v>130</v>
      </c>
      <c r="Q33" s="2">
        <v>135</v>
      </c>
      <c r="R33" s="2"/>
      <c r="S33" s="2">
        <v>135</v>
      </c>
      <c r="T33" s="13">
        <f t="shared" si="1"/>
        <v>86.238</v>
      </c>
      <c r="U33" s="2"/>
      <c r="V33" s="2" t="s">
        <v>264</v>
      </c>
      <c r="W33" s="2">
        <v>5</v>
      </c>
    </row>
    <row r="34" spans="1:23" ht="12.75">
      <c r="A34" s="2">
        <v>3</v>
      </c>
      <c r="B34" s="2">
        <v>3</v>
      </c>
      <c r="C34" s="2" t="s">
        <v>29</v>
      </c>
      <c r="D34" s="2" t="s">
        <v>22</v>
      </c>
      <c r="E34" s="2">
        <v>82.5</v>
      </c>
      <c r="F34" s="2" t="s">
        <v>95</v>
      </c>
      <c r="G34" s="2" t="s">
        <v>32</v>
      </c>
      <c r="H34" s="2" t="s">
        <v>32</v>
      </c>
      <c r="I34" s="2" t="s">
        <v>15</v>
      </c>
      <c r="J34" s="2" t="s">
        <v>13</v>
      </c>
      <c r="K34" s="25">
        <v>29439</v>
      </c>
      <c r="L34" s="2" t="s">
        <v>12</v>
      </c>
      <c r="M34" s="1">
        <v>80.6</v>
      </c>
      <c r="N34" s="13">
        <v>0.6295</v>
      </c>
      <c r="O34" s="26">
        <v>107.5</v>
      </c>
      <c r="P34" s="2">
        <v>107.5</v>
      </c>
      <c r="Q34" s="2">
        <v>115</v>
      </c>
      <c r="R34" s="2"/>
      <c r="S34" s="2">
        <v>115</v>
      </c>
      <c r="T34" s="13">
        <f t="shared" si="1"/>
        <v>72.3925</v>
      </c>
      <c r="U34" s="2"/>
      <c r="V34" s="2"/>
      <c r="W34" s="2">
        <v>3</v>
      </c>
    </row>
    <row r="35" spans="1:23" ht="12.75">
      <c r="A35" s="2">
        <v>2</v>
      </c>
      <c r="B35" s="2">
        <v>4</v>
      </c>
      <c r="C35" s="2" t="s">
        <v>29</v>
      </c>
      <c r="D35" s="2" t="s">
        <v>22</v>
      </c>
      <c r="E35" s="2">
        <v>82.5</v>
      </c>
      <c r="F35" s="2" t="s">
        <v>190</v>
      </c>
      <c r="G35" s="2" t="s">
        <v>32</v>
      </c>
      <c r="H35" s="2" t="s">
        <v>32</v>
      </c>
      <c r="I35" s="2" t="s">
        <v>15</v>
      </c>
      <c r="J35" s="2" t="s">
        <v>13</v>
      </c>
      <c r="K35" s="25">
        <v>33794</v>
      </c>
      <c r="L35" s="2" t="s">
        <v>12</v>
      </c>
      <c r="M35" s="1">
        <v>76</v>
      </c>
      <c r="N35" s="13">
        <v>0.6577</v>
      </c>
      <c r="O35" s="2">
        <v>85</v>
      </c>
      <c r="P35" s="2">
        <v>92.5</v>
      </c>
      <c r="Q35" s="2">
        <v>100</v>
      </c>
      <c r="R35" s="2"/>
      <c r="S35" s="2">
        <v>100</v>
      </c>
      <c r="T35" s="13">
        <f t="shared" si="1"/>
        <v>65.77</v>
      </c>
      <c r="U35" s="2"/>
      <c r="V35" s="2" t="s">
        <v>263</v>
      </c>
      <c r="W35" s="2">
        <v>2</v>
      </c>
    </row>
    <row r="36" spans="1:23" ht="12.75">
      <c r="A36" s="2">
        <v>12</v>
      </c>
      <c r="B36" s="2">
        <v>1</v>
      </c>
      <c r="C36" s="2" t="s">
        <v>29</v>
      </c>
      <c r="D36" s="2" t="s">
        <v>22</v>
      </c>
      <c r="E36" s="2">
        <v>90</v>
      </c>
      <c r="F36" s="2" t="s">
        <v>96</v>
      </c>
      <c r="G36" s="2" t="s">
        <v>75</v>
      </c>
      <c r="H36" s="2" t="s">
        <v>75</v>
      </c>
      <c r="I36" s="2" t="s">
        <v>15</v>
      </c>
      <c r="J36" s="2" t="s">
        <v>13</v>
      </c>
      <c r="K36" s="25">
        <v>35138</v>
      </c>
      <c r="L36" s="2" t="s">
        <v>33</v>
      </c>
      <c r="M36" s="1">
        <v>87.3</v>
      </c>
      <c r="N36" s="13">
        <v>0.6025</v>
      </c>
      <c r="O36" s="2">
        <v>125</v>
      </c>
      <c r="P36" s="26">
        <v>130</v>
      </c>
      <c r="Q36" s="26">
        <v>135</v>
      </c>
      <c r="R36" s="2"/>
      <c r="S36" s="2">
        <v>125</v>
      </c>
      <c r="T36" s="13">
        <f t="shared" si="1"/>
        <v>75.3125</v>
      </c>
      <c r="U36" s="2"/>
      <c r="V36" s="2"/>
      <c r="W36" s="2">
        <v>12</v>
      </c>
    </row>
    <row r="37" spans="1:23" ht="12.75">
      <c r="A37" s="2">
        <v>12</v>
      </c>
      <c r="B37" s="2">
        <v>1</v>
      </c>
      <c r="C37" s="2" t="s">
        <v>29</v>
      </c>
      <c r="D37" s="2" t="s">
        <v>22</v>
      </c>
      <c r="E37" s="2">
        <v>90</v>
      </c>
      <c r="F37" s="2" t="s">
        <v>284</v>
      </c>
      <c r="G37" s="2" t="s">
        <v>51</v>
      </c>
      <c r="H37" s="2" t="s">
        <v>51</v>
      </c>
      <c r="I37" s="2" t="s">
        <v>15</v>
      </c>
      <c r="J37" s="2" t="s">
        <v>13</v>
      </c>
      <c r="K37" s="25">
        <v>27227</v>
      </c>
      <c r="L37" s="23" t="s">
        <v>39</v>
      </c>
      <c r="M37" s="1">
        <v>90</v>
      </c>
      <c r="N37" s="13">
        <v>0.6034</v>
      </c>
      <c r="O37" s="2">
        <v>145</v>
      </c>
      <c r="P37" s="2">
        <v>150</v>
      </c>
      <c r="Q37" s="2">
        <v>155</v>
      </c>
      <c r="R37" s="2"/>
      <c r="S37" s="2">
        <v>155</v>
      </c>
      <c r="T37" s="13">
        <f t="shared" si="1"/>
        <v>93.527</v>
      </c>
      <c r="U37" s="2"/>
      <c r="V37" s="2"/>
      <c r="W37" s="2">
        <v>12</v>
      </c>
    </row>
    <row r="38" spans="1:23" ht="12.75">
      <c r="A38" s="2">
        <v>5</v>
      </c>
      <c r="B38" s="2">
        <v>2</v>
      </c>
      <c r="C38" s="2" t="s">
        <v>29</v>
      </c>
      <c r="D38" s="2" t="s">
        <v>22</v>
      </c>
      <c r="E38" s="2">
        <v>90</v>
      </c>
      <c r="F38" s="2" t="s">
        <v>36</v>
      </c>
      <c r="G38" s="2" t="s">
        <v>37</v>
      </c>
      <c r="H38" s="2" t="s">
        <v>37</v>
      </c>
      <c r="I38" s="2" t="s">
        <v>15</v>
      </c>
      <c r="J38" s="2" t="s">
        <v>13</v>
      </c>
      <c r="K38" s="25">
        <v>28706</v>
      </c>
      <c r="L38" s="23" t="s">
        <v>39</v>
      </c>
      <c r="M38" s="1">
        <v>90</v>
      </c>
      <c r="N38" s="13">
        <v>0.5853</v>
      </c>
      <c r="O38" s="2">
        <v>140</v>
      </c>
      <c r="P38" s="26">
        <v>147.5</v>
      </c>
      <c r="Q38" s="26">
        <v>147.5</v>
      </c>
      <c r="R38" s="2"/>
      <c r="S38" s="2">
        <v>140</v>
      </c>
      <c r="T38" s="13">
        <f t="shared" si="1"/>
        <v>81.94200000000001</v>
      </c>
      <c r="U38" s="2"/>
      <c r="V38" s="2"/>
      <c r="W38" s="2">
        <v>5</v>
      </c>
    </row>
    <row r="39" spans="1:23" ht="12.75">
      <c r="A39" s="2">
        <v>12</v>
      </c>
      <c r="B39" s="2">
        <v>1</v>
      </c>
      <c r="C39" s="2" t="s">
        <v>29</v>
      </c>
      <c r="D39" s="2" t="s">
        <v>22</v>
      </c>
      <c r="E39" s="2">
        <v>90</v>
      </c>
      <c r="F39" s="2" t="s">
        <v>68</v>
      </c>
      <c r="G39" s="2" t="s">
        <v>32</v>
      </c>
      <c r="H39" s="2" t="s">
        <v>32</v>
      </c>
      <c r="I39" s="2" t="s">
        <v>15</v>
      </c>
      <c r="J39" s="2" t="s">
        <v>13</v>
      </c>
      <c r="K39" s="25">
        <v>26229</v>
      </c>
      <c r="L39" s="2" t="s">
        <v>46</v>
      </c>
      <c r="M39" s="1">
        <v>89.4</v>
      </c>
      <c r="N39" s="13">
        <v>0.6418</v>
      </c>
      <c r="O39" s="2">
        <v>110</v>
      </c>
      <c r="P39" s="26">
        <v>112.5</v>
      </c>
      <c r="Q39" s="26">
        <v>112.5</v>
      </c>
      <c r="R39" s="2"/>
      <c r="S39" s="2">
        <v>110</v>
      </c>
      <c r="T39" s="13">
        <f t="shared" si="1"/>
        <v>70.598</v>
      </c>
      <c r="U39" s="2"/>
      <c r="V39" s="2" t="s">
        <v>285</v>
      </c>
      <c r="W39" s="2">
        <v>12</v>
      </c>
    </row>
    <row r="40" spans="1:23" ht="12.75">
      <c r="A40" s="2">
        <v>12</v>
      </c>
      <c r="B40" s="2">
        <v>1</v>
      </c>
      <c r="C40" s="2" t="s">
        <v>29</v>
      </c>
      <c r="D40" s="2" t="s">
        <v>22</v>
      </c>
      <c r="E40" s="2">
        <v>90</v>
      </c>
      <c r="F40" s="2" t="s">
        <v>47</v>
      </c>
      <c r="G40" s="2" t="s">
        <v>31</v>
      </c>
      <c r="H40" s="2" t="s">
        <v>32</v>
      </c>
      <c r="I40" s="2" t="s">
        <v>15</v>
      </c>
      <c r="J40" s="2" t="s">
        <v>13</v>
      </c>
      <c r="K40" s="25">
        <v>24828</v>
      </c>
      <c r="L40" s="2" t="s">
        <v>48</v>
      </c>
      <c r="M40" s="1">
        <v>89.5</v>
      </c>
      <c r="N40" s="13">
        <v>0.6889</v>
      </c>
      <c r="O40" s="2">
        <v>125</v>
      </c>
      <c r="P40" s="2">
        <v>135</v>
      </c>
      <c r="Q40" s="26">
        <v>140</v>
      </c>
      <c r="R40" s="2"/>
      <c r="S40" s="2">
        <v>135</v>
      </c>
      <c r="T40" s="13">
        <f t="shared" si="1"/>
        <v>93.0015</v>
      </c>
      <c r="U40" s="2"/>
      <c r="V40" s="2" t="s">
        <v>288</v>
      </c>
      <c r="W40" s="2">
        <v>12</v>
      </c>
    </row>
    <row r="41" spans="1:23" ht="12.75">
      <c r="A41" s="2">
        <v>12</v>
      </c>
      <c r="B41" s="2">
        <v>1</v>
      </c>
      <c r="C41" s="2" t="s">
        <v>29</v>
      </c>
      <c r="D41" s="2" t="s">
        <v>22</v>
      </c>
      <c r="E41" s="2">
        <v>90</v>
      </c>
      <c r="F41" s="2" t="s">
        <v>159</v>
      </c>
      <c r="G41" s="2" t="s">
        <v>51</v>
      </c>
      <c r="H41" s="2" t="s">
        <v>51</v>
      </c>
      <c r="I41" s="2" t="s">
        <v>15</v>
      </c>
      <c r="J41" s="2" t="s">
        <v>13</v>
      </c>
      <c r="K41" s="25">
        <v>22765</v>
      </c>
      <c r="L41" s="2" t="s">
        <v>59</v>
      </c>
      <c r="M41" s="1">
        <v>87.9</v>
      </c>
      <c r="N41" s="13">
        <v>0.8493</v>
      </c>
      <c r="O41" s="2">
        <v>110</v>
      </c>
      <c r="P41" s="2">
        <v>120</v>
      </c>
      <c r="Q41" s="2">
        <v>125</v>
      </c>
      <c r="R41" s="2"/>
      <c r="S41" s="2">
        <v>125</v>
      </c>
      <c r="T41" s="13">
        <f t="shared" si="1"/>
        <v>106.16250000000001</v>
      </c>
      <c r="U41" s="2"/>
      <c r="V41" s="2" t="s">
        <v>286</v>
      </c>
      <c r="W41" s="2">
        <v>12</v>
      </c>
    </row>
    <row r="42" spans="1:23" ht="12.75">
      <c r="A42" s="2">
        <v>12</v>
      </c>
      <c r="B42" s="2">
        <v>1</v>
      </c>
      <c r="C42" s="2" t="s">
        <v>29</v>
      </c>
      <c r="D42" s="2" t="s">
        <v>22</v>
      </c>
      <c r="E42" s="2">
        <v>90</v>
      </c>
      <c r="F42" s="2" t="s">
        <v>55</v>
      </c>
      <c r="G42" s="2" t="s">
        <v>23</v>
      </c>
      <c r="H42" s="2" t="s">
        <v>45</v>
      </c>
      <c r="I42" s="2" t="s">
        <v>23</v>
      </c>
      <c r="J42" s="2" t="s">
        <v>13</v>
      </c>
      <c r="K42" s="25">
        <v>19844</v>
      </c>
      <c r="L42" s="23" t="s">
        <v>56</v>
      </c>
      <c r="M42" s="1">
        <v>89.1</v>
      </c>
      <c r="N42" s="13">
        <v>1.0895</v>
      </c>
      <c r="O42" s="2">
        <v>115</v>
      </c>
      <c r="P42" s="2">
        <v>125</v>
      </c>
      <c r="Q42" s="2">
        <v>130</v>
      </c>
      <c r="R42" s="2"/>
      <c r="S42" s="2">
        <v>130</v>
      </c>
      <c r="T42" s="13">
        <f t="shared" si="1"/>
        <v>141.635</v>
      </c>
      <c r="U42" s="2" t="s">
        <v>299</v>
      </c>
      <c r="V42" s="2" t="s">
        <v>287</v>
      </c>
      <c r="W42" s="2">
        <v>12</v>
      </c>
    </row>
    <row r="43" spans="1:23" ht="12.75">
      <c r="A43" s="2">
        <v>12</v>
      </c>
      <c r="B43" s="2">
        <v>1</v>
      </c>
      <c r="C43" s="2" t="s">
        <v>29</v>
      </c>
      <c r="D43" s="2" t="s">
        <v>22</v>
      </c>
      <c r="E43" s="2">
        <v>90</v>
      </c>
      <c r="F43" s="2" t="s">
        <v>52</v>
      </c>
      <c r="G43" s="2" t="s">
        <v>53</v>
      </c>
      <c r="H43" s="2" t="s">
        <v>54</v>
      </c>
      <c r="I43" s="2" t="s">
        <v>53</v>
      </c>
      <c r="J43" s="2" t="s">
        <v>13</v>
      </c>
      <c r="K43" s="25">
        <v>32604</v>
      </c>
      <c r="L43" s="2" t="s">
        <v>12</v>
      </c>
      <c r="M43" s="1">
        <v>89.55</v>
      </c>
      <c r="N43" s="13">
        <v>0.5869</v>
      </c>
      <c r="O43" s="2">
        <v>180</v>
      </c>
      <c r="P43" s="2">
        <v>185</v>
      </c>
      <c r="Q43" s="2">
        <v>190</v>
      </c>
      <c r="R43" s="2"/>
      <c r="S43" s="2">
        <v>190</v>
      </c>
      <c r="T43" s="13">
        <f t="shared" si="1"/>
        <v>111.511</v>
      </c>
      <c r="U43" s="2" t="s">
        <v>193</v>
      </c>
      <c r="V43" s="2" t="s">
        <v>297</v>
      </c>
      <c r="W43" s="2">
        <v>12</v>
      </c>
    </row>
    <row r="44" spans="1:23" ht="12.75">
      <c r="A44" s="2">
        <v>5</v>
      </c>
      <c r="B44" s="2">
        <v>2</v>
      </c>
      <c r="C44" s="2" t="s">
        <v>29</v>
      </c>
      <c r="D44" s="2" t="s">
        <v>22</v>
      </c>
      <c r="E44" s="2">
        <v>90</v>
      </c>
      <c r="F44" s="2" t="s">
        <v>81</v>
      </c>
      <c r="G44" s="2" t="s">
        <v>82</v>
      </c>
      <c r="H44" s="2" t="s">
        <v>82</v>
      </c>
      <c r="I44" s="2" t="s">
        <v>15</v>
      </c>
      <c r="J44" s="2" t="s">
        <v>13</v>
      </c>
      <c r="K44" s="25">
        <v>32282</v>
      </c>
      <c r="L44" s="2" t="s">
        <v>12</v>
      </c>
      <c r="M44" s="1">
        <v>88.7</v>
      </c>
      <c r="N44" s="13">
        <v>0.5905</v>
      </c>
      <c r="O44" s="2">
        <v>150</v>
      </c>
      <c r="P44" s="2">
        <v>155</v>
      </c>
      <c r="Q44" s="26">
        <v>157.5</v>
      </c>
      <c r="R44" s="2"/>
      <c r="S44" s="2">
        <v>155</v>
      </c>
      <c r="T44" s="13">
        <f t="shared" si="1"/>
        <v>91.5275</v>
      </c>
      <c r="U44" s="2"/>
      <c r="V44" s="2" t="s">
        <v>295</v>
      </c>
      <c r="W44" s="2">
        <v>5</v>
      </c>
    </row>
    <row r="45" spans="1:23" ht="12.75">
      <c r="A45" s="2">
        <v>3</v>
      </c>
      <c r="B45" s="2">
        <v>3</v>
      </c>
      <c r="C45" s="2" t="s">
        <v>29</v>
      </c>
      <c r="D45" s="2" t="s">
        <v>22</v>
      </c>
      <c r="E45" s="2">
        <v>90</v>
      </c>
      <c r="F45" s="2" t="s">
        <v>60</v>
      </c>
      <c r="G45" s="2" t="s">
        <v>51</v>
      </c>
      <c r="H45" s="2" t="s">
        <v>51</v>
      </c>
      <c r="I45" s="2" t="s">
        <v>15</v>
      </c>
      <c r="J45" s="2" t="s">
        <v>13</v>
      </c>
      <c r="K45" s="25">
        <v>32751</v>
      </c>
      <c r="L45" s="2" t="s">
        <v>12</v>
      </c>
      <c r="M45" s="1">
        <v>88.4</v>
      </c>
      <c r="N45" s="13">
        <v>0.5918</v>
      </c>
      <c r="O45" s="26">
        <v>147.5</v>
      </c>
      <c r="P45" s="26">
        <v>147.5</v>
      </c>
      <c r="Q45" s="2">
        <v>150</v>
      </c>
      <c r="R45" s="2"/>
      <c r="S45" s="2">
        <v>150</v>
      </c>
      <c r="T45" s="13">
        <f t="shared" si="1"/>
        <v>88.77</v>
      </c>
      <c r="U45" s="2"/>
      <c r="V45" s="2"/>
      <c r="W45" s="2">
        <v>3</v>
      </c>
    </row>
    <row r="46" spans="1:23" ht="12.75">
      <c r="A46" s="2">
        <v>2</v>
      </c>
      <c r="B46" s="2">
        <v>4</v>
      </c>
      <c r="C46" s="2" t="s">
        <v>29</v>
      </c>
      <c r="D46" s="2" t="s">
        <v>22</v>
      </c>
      <c r="E46" s="2">
        <v>90</v>
      </c>
      <c r="F46" s="2" t="s">
        <v>164</v>
      </c>
      <c r="G46" s="2" t="s">
        <v>165</v>
      </c>
      <c r="H46" s="2" t="s">
        <v>165</v>
      </c>
      <c r="I46" s="2" t="s">
        <v>15</v>
      </c>
      <c r="J46" s="2" t="s">
        <v>13</v>
      </c>
      <c r="K46" s="25">
        <v>33012</v>
      </c>
      <c r="L46" s="2" t="s">
        <v>12</v>
      </c>
      <c r="M46" s="1">
        <v>87.2</v>
      </c>
      <c r="N46" s="13">
        <v>0.5969</v>
      </c>
      <c r="O46" s="2">
        <v>135</v>
      </c>
      <c r="P46" s="2">
        <v>145</v>
      </c>
      <c r="Q46" s="26">
        <v>147.5</v>
      </c>
      <c r="R46" s="2"/>
      <c r="S46" s="2">
        <v>145</v>
      </c>
      <c r="T46" s="13">
        <f t="shared" si="1"/>
        <v>86.5505</v>
      </c>
      <c r="U46" s="2"/>
      <c r="V46" s="2"/>
      <c r="W46" s="2">
        <v>2</v>
      </c>
    </row>
    <row r="47" spans="1:23" ht="12.75">
      <c r="A47" s="2">
        <v>1</v>
      </c>
      <c r="B47" s="2">
        <v>5</v>
      </c>
      <c r="C47" s="2" t="s">
        <v>29</v>
      </c>
      <c r="D47" s="2" t="s">
        <v>22</v>
      </c>
      <c r="E47" s="2">
        <v>90</v>
      </c>
      <c r="F47" s="2" t="s">
        <v>76</v>
      </c>
      <c r="G47" s="2" t="s">
        <v>31</v>
      </c>
      <c r="H47" s="2" t="s">
        <v>32</v>
      </c>
      <c r="I47" s="2" t="s">
        <v>15</v>
      </c>
      <c r="J47" s="2" t="s">
        <v>13</v>
      </c>
      <c r="K47" s="25">
        <v>30129</v>
      </c>
      <c r="L47" s="23" t="s">
        <v>12</v>
      </c>
      <c r="M47" s="1">
        <v>87.4</v>
      </c>
      <c r="N47" s="13">
        <v>0.596</v>
      </c>
      <c r="O47" s="2">
        <v>140</v>
      </c>
      <c r="P47" s="26">
        <v>155</v>
      </c>
      <c r="Q47" s="26">
        <v>155</v>
      </c>
      <c r="R47" s="2"/>
      <c r="S47" s="2">
        <v>140</v>
      </c>
      <c r="T47" s="13">
        <f t="shared" si="1"/>
        <v>83.44</v>
      </c>
      <c r="U47" s="2"/>
      <c r="V47" s="2" t="s">
        <v>251</v>
      </c>
      <c r="W47" s="2">
        <v>1</v>
      </c>
    </row>
    <row r="48" spans="1:23" ht="12.75">
      <c r="A48" s="2">
        <v>0</v>
      </c>
      <c r="B48" s="2">
        <v>6</v>
      </c>
      <c r="C48" s="2" t="s">
        <v>29</v>
      </c>
      <c r="D48" s="2" t="s">
        <v>22</v>
      </c>
      <c r="E48" s="2">
        <v>90</v>
      </c>
      <c r="F48" s="2" t="s">
        <v>292</v>
      </c>
      <c r="G48" s="2" t="s">
        <v>51</v>
      </c>
      <c r="H48" s="2" t="s">
        <v>51</v>
      </c>
      <c r="I48" s="2" t="s">
        <v>15</v>
      </c>
      <c r="J48" s="2" t="s">
        <v>13</v>
      </c>
      <c r="K48" s="25">
        <v>29029</v>
      </c>
      <c r="L48" s="2" t="s">
        <v>12</v>
      </c>
      <c r="M48" s="1">
        <v>88.6</v>
      </c>
      <c r="N48" s="13">
        <v>0.591</v>
      </c>
      <c r="O48" s="2">
        <v>127.5</v>
      </c>
      <c r="P48" s="2">
        <v>135</v>
      </c>
      <c r="Q48" s="26">
        <v>140</v>
      </c>
      <c r="R48" s="2"/>
      <c r="S48" s="2">
        <v>135</v>
      </c>
      <c r="T48" s="13">
        <f t="shared" si="1"/>
        <v>79.785</v>
      </c>
      <c r="U48" s="2"/>
      <c r="V48" s="2" t="s">
        <v>294</v>
      </c>
      <c r="W48" s="2">
        <v>0</v>
      </c>
    </row>
    <row r="49" spans="1:23" ht="12.75">
      <c r="A49" s="2">
        <v>0</v>
      </c>
      <c r="B49" s="2">
        <v>7</v>
      </c>
      <c r="C49" s="2" t="s">
        <v>29</v>
      </c>
      <c r="D49" s="2" t="s">
        <v>22</v>
      </c>
      <c r="E49" s="2">
        <v>90</v>
      </c>
      <c r="F49" s="2" t="s">
        <v>100</v>
      </c>
      <c r="G49" s="2" t="s">
        <v>32</v>
      </c>
      <c r="H49" s="2" t="s">
        <v>32</v>
      </c>
      <c r="I49" s="2" t="s">
        <v>15</v>
      </c>
      <c r="J49" s="2" t="s">
        <v>13</v>
      </c>
      <c r="K49" s="25">
        <v>33015</v>
      </c>
      <c r="L49" s="2" t="s">
        <v>12</v>
      </c>
      <c r="M49" s="1">
        <v>86.05</v>
      </c>
      <c r="N49" s="13">
        <v>0.6018</v>
      </c>
      <c r="O49" s="2">
        <v>125</v>
      </c>
      <c r="P49" s="2">
        <v>130</v>
      </c>
      <c r="Q49" s="26">
        <v>135</v>
      </c>
      <c r="R49" s="2"/>
      <c r="S49" s="2">
        <v>130</v>
      </c>
      <c r="T49" s="13">
        <f t="shared" si="1"/>
        <v>78.234</v>
      </c>
      <c r="U49" s="2"/>
      <c r="V49" s="2" t="s">
        <v>293</v>
      </c>
      <c r="W49" s="2">
        <v>0</v>
      </c>
    </row>
    <row r="50" spans="1:23" ht="12.75">
      <c r="A50" s="2">
        <v>12</v>
      </c>
      <c r="B50" s="2">
        <v>1</v>
      </c>
      <c r="C50" s="2" t="s">
        <v>29</v>
      </c>
      <c r="D50" s="2" t="s">
        <v>22</v>
      </c>
      <c r="E50" s="2">
        <v>100</v>
      </c>
      <c r="F50" s="2" t="s">
        <v>86</v>
      </c>
      <c r="G50" s="2" t="s">
        <v>32</v>
      </c>
      <c r="H50" s="2" t="s">
        <v>32</v>
      </c>
      <c r="I50" s="2" t="s">
        <v>15</v>
      </c>
      <c r="J50" s="2" t="s">
        <v>13</v>
      </c>
      <c r="K50" s="25">
        <v>27539</v>
      </c>
      <c r="L50" s="2" t="s">
        <v>39</v>
      </c>
      <c r="M50" s="1">
        <v>92.7</v>
      </c>
      <c r="N50" s="13">
        <v>0.5858</v>
      </c>
      <c r="O50" s="2">
        <v>160</v>
      </c>
      <c r="P50" s="2">
        <v>167.5</v>
      </c>
      <c r="Q50" s="2">
        <v>172.5</v>
      </c>
      <c r="R50" s="2"/>
      <c r="S50" s="2">
        <v>172.5</v>
      </c>
      <c r="T50" s="13">
        <f t="shared" si="1"/>
        <v>101.0505</v>
      </c>
      <c r="U50" s="2"/>
      <c r="V50" s="2"/>
      <c r="W50" s="2">
        <v>12</v>
      </c>
    </row>
    <row r="51" spans="1:23" ht="12.75">
      <c r="A51" s="2">
        <v>5</v>
      </c>
      <c r="B51" s="2">
        <v>2</v>
      </c>
      <c r="C51" s="2" t="s">
        <v>29</v>
      </c>
      <c r="D51" s="2" t="s">
        <v>22</v>
      </c>
      <c r="E51" s="2">
        <v>100</v>
      </c>
      <c r="F51" s="2" t="s">
        <v>172</v>
      </c>
      <c r="G51" s="2" t="s">
        <v>82</v>
      </c>
      <c r="H51" s="2" t="s">
        <v>82</v>
      </c>
      <c r="I51" s="2" t="s">
        <v>15</v>
      </c>
      <c r="J51" s="2" t="s">
        <v>13</v>
      </c>
      <c r="K51" s="25">
        <v>27999</v>
      </c>
      <c r="L51" s="2" t="s">
        <v>39</v>
      </c>
      <c r="M51" s="1">
        <v>94.4</v>
      </c>
      <c r="N51" s="13">
        <v>0.6223</v>
      </c>
      <c r="O51" s="2">
        <v>160</v>
      </c>
      <c r="P51" s="26">
        <v>165</v>
      </c>
      <c r="Q51" s="26">
        <v>170</v>
      </c>
      <c r="R51" s="2"/>
      <c r="S51" s="2">
        <v>160</v>
      </c>
      <c r="T51" s="13">
        <f aca="true" t="shared" si="2" ref="T51:T71">S51*N51</f>
        <v>99.568</v>
      </c>
      <c r="U51" s="2"/>
      <c r="V51" s="2" t="s">
        <v>295</v>
      </c>
      <c r="W51" s="2">
        <v>5</v>
      </c>
    </row>
    <row r="52" spans="1:23" ht="12.75">
      <c r="A52" s="2">
        <v>12</v>
      </c>
      <c r="B52" s="2">
        <v>1</v>
      </c>
      <c r="C52" s="2" t="s">
        <v>29</v>
      </c>
      <c r="D52" s="2" t="s">
        <v>22</v>
      </c>
      <c r="E52" s="2">
        <v>100</v>
      </c>
      <c r="F52" s="2" t="s">
        <v>57</v>
      </c>
      <c r="G52" s="2" t="s">
        <v>58</v>
      </c>
      <c r="H52" s="2" t="s">
        <v>58</v>
      </c>
      <c r="I52" s="2" t="s">
        <v>15</v>
      </c>
      <c r="J52" s="2" t="s">
        <v>13</v>
      </c>
      <c r="K52" s="25">
        <v>21951</v>
      </c>
      <c r="L52" s="23" t="s">
        <v>59</v>
      </c>
      <c r="M52" s="1">
        <v>99.5</v>
      </c>
      <c r="N52" s="13">
        <v>0.8524</v>
      </c>
      <c r="O52" s="2">
        <v>140</v>
      </c>
      <c r="P52" s="2">
        <v>147.5</v>
      </c>
      <c r="Q52" s="2">
        <v>155</v>
      </c>
      <c r="R52" s="2"/>
      <c r="S52" s="2">
        <v>155</v>
      </c>
      <c r="T52" s="13">
        <f t="shared" si="2"/>
        <v>132.122</v>
      </c>
      <c r="U52" s="2"/>
      <c r="V52" s="2"/>
      <c r="W52" s="2">
        <v>12</v>
      </c>
    </row>
    <row r="53" spans="1:23" ht="12.75">
      <c r="A53" s="2">
        <v>12</v>
      </c>
      <c r="B53" s="2">
        <v>1</v>
      </c>
      <c r="C53" s="2" t="s">
        <v>29</v>
      </c>
      <c r="D53" s="2" t="s">
        <v>22</v>
      </c>
      <c r="E53" s="2">
        <v>100</v>
      </c>
      <c r="F53" s="2" t="s">
        <v>160</v>
      </c>
      <c r="G53" s="2" t="s">
        <v>51</v>
      </c>
      <c r="H53" s="2" t="s">
        <v>51</v>
      </c>
      <c r="I53" s="2" t="s">
        <v>15</v>
      </c>
      <c r="J53" s="2" t="s">
        <v>13</v>
      </c>
      <c r="K53" s="25">
        <v>21464</v>
      </c>
      <c r="L53" s="2" t="s">
        <v>56</v>
      </c>
      <c r="M53" s="1">
        <v>98.2</v>
      </c>
      <c r="N53" s="13">
        <v>0.9189</v>
      </c>
      <c r="O53" s="2">
        <v>130</v>
      </c>
      <c r="P53" s="2">
        <v>140</v>
      </c>
      <c r="Q53" s="2">
        <v>145</v>
      </c>
      <c r="R53" s="2"/>
      <c r="S53" s="2">
        <v>145</v>
      </c>
      <c r="T53" s="13">
        <f t="shared" si="2"/>
        <v>133.2405</v>
      </c>
      <c r="U53" s="2" t="s">
        <v>300</v>
      </c>
      <c r="V53" s="2" t="s">
        <v>286</v>
      </c>
      <c r="W53" s="2">
        <v>12</v>
      </c>
    </row>
    <row r="54" spans="1:23" ht="12.75">
      <c r="A54" s="2">
        <v>12</v>
      </c>
      <c r="B54" s="2">
        <v>1</v>
      </c>
      <c r="C54" s="2" t="s">
        <v>29</v>
      </c>
      <c r="D54" s="2" t="s">
        <v>22</v>
      </c>
      <c r="E54" s="2">
        <v>100</v>
      </c>
      <c r="F54" s="2" t="s">
        <v>117</v>
      </c>
      <c r="G54" s="2" t="s">
        <v>118</v>
      </c>
      <c r="H54" s="2" t="s">
        <v>119</v>
      </c>
      <c r="I54" s="2" t="s">
        <v>118</v>
      </c>
      <c r="J54" s="2" t="s">
        <v>13</v>
      </c>
      <c r="K54" s="25">
        <v>29555</v>
      </c>
      <c r="L54" s="2" t="s">
        <v>12</v>
      </c>
      <c r="M54" s="1">
        <v>98.5</v>
      </c>
      <c r="N54" s="13">
        <v>0.5578</v>
      </c>
      <c r="O54" s="2">
        <v>152.5</v>
      </c>
      <c r="P54" s="2">
        <v>157.5</v>
      </c>
      <c r="Q54" s="2">
        <v>162.5</v>
      </c>
      <c r="R54" s="2"/>
      <c r="S54" s="2">
        <v>162.5</v>
      </c>
      <c r="T54" s="13">
        <f t="shared" si="2"/>
        <v>90.6425</v>
      </c>
      <c r="U54" s="2"/>
      <c r="V54" s="2"/>
      <c r="W54" s="2">
        <v>12</v>
      </c>
    </row>
    <row r="55" spans="1:23" ht="12.75">
      <c r="A55" s="2">
        <v>5</v>
      </c>
      <c r="B55" s="2">
        <v>2</v>
      </c>
      <c r="C55" s="2" t="s">
        <v>29</v>
      </c>
      <c r="D55" s="2" t="s">
        <v>22</v>
      </c>
      <c r="E55" s="2">
        <v>100</v>
      </c>
      <c r="F55" s="2" t="s">
        <v>83</v>
      </c>
      <c r="G55" s="2" t="s">
        <v>82</v>
      </c>
      <c r="H55" s="2" t="s">
        <v>82</v>
      </c>
      <c r="I55" s="2" t="s">
        <v>15</v>
      </c>
      <c r="J55" s="2" t="s">
        <v>13</v>
      </c>
      <c r="K55" s="25">
        <v>33457</v>
      </c>
      <c r="L55" s="2" t="s">
        <v>12</v>
      </c>
      <c r="M55" s="1">
        <v>98.8</v>
      </c>
      <c r="N55" s="13">
        <v>0.557</v>
      </c>
      <c r="O55" s="2">
        <v>152.5</v>
      </c>
      <c r="P55" s="26">
        <v>160</v>
      </c>
      <c r="Q55" s="26">
        <v>160</v>
      </c>
      <c r="R55" s="2"/>
      <c r="S55" s="2">
        <v>152.5</v>
      </c>
      <c r="T55" s="13">
        <f t="shared" si="2"/>
        <v>84.94250000000001</v>
      </c>
      <c r="U55" s="2"/>
      <c r="V55" s="2" t="s">
        <v>295</v>
      </c>
      <c r="W55" s="2">
        <v>5</v>
      </c>
    </row>
    <row r="56" spans="1:23" ht="12.75">
      <c r="A56" s="2">
        <v>0</v>
      </c>
      <c r="B56" s="2" t="s">
        <v>191</v>
      </c>
      <c r="C56" s="2" t="s">
        <v>29</v>
      </c>
      <c r="D56" s="2" t="s">
        <v>22</v>
      </c>
      <c r="E56" s="2">
        <v>100</v>
      </c>
      <c r="F56" s="2" t="s">
        <v>78</v>
      </c>
      <c r="G56" s="2" t="s">
        <v>31</v>
      </c>
      <c r="H56" s="2" t="s">
        <v>32</v>
      </c>
      <c r="I56" s="2" t="s">
        <v>15</v>
      </c>
      <c r="J56" s="2" t="s">
        <v>13</v>
      </c>
      <c r="K56" s="25">
        <v>32600</v>
      </c>
      <c r="L56" s="2" t="s">
        <v>12</v>
      </c>
      <c r="M56" s="1">
        <v>99.5</v>
      </c>
      <c r="N56" s="13">
        <v>0.5553</v>
      </c>
      <c r="O56" s="26">
        <v>162.5</v>
      </c>
      <c r="P56" s="26">
        <v>162.5</v>
      </c>
      <c r="Q56" s="26">
        <v>162.5</v>
      </c>
      <c r="R56" s="2"/>
      <c r="S56" s="2">
        <v>0</v>
      </c>
      <c r="T56" s="13">
        <f t="shared" si="2"/>
        <v>0</v>
      </c>
      <c r="U56" s="2"/>
      <c r="V56" s="2"/>
      <c r="W56" s="2">
        <v>0</v>
      </c>
    </row>
    <row r="57" spans="1:23" ht="12.75">
      <c r="A57" s="2">
        <v>12</v>
      </c>
      <c r="B57" s="2">
        <v>1</v>
      </c>
      <c r="C57" s="2" t="s">
        <v>29</v>
      </c>
      <c r="D57" s="2" t="s">
        <v>22</v>
      </c>
      <c r="E57" s="2">
        <v>100</v>
      </c>
      <c r="F57" s="2" t="s">
        <v>69</v>
      </c>
      <c r="G57" s="2" t="s">
        <v>25</v>
      </c>
      <c r="H57" s="2" t="s">
        <v>70</v>
      </c>
      <c r="I57" s="2" t="s">
        <v>25</v>
      </c>
      <c r="J57" s="2" t="s">
        <v>13</v>
      </c>
      <c r="K57" s="25">
        <v>37235</v>
      </c>
      <c r="L57" s="2" t="s">
        <v>71</v>
      </c>
      <c r="M57" s="1">
        <v>90.5</v>
      </c>
      <c r="N57" s="13">
        <v>0.6301</v>
      </c>
      <c r="O57" s="2">
        <v>120</v>
      </c>
      <c r="P57" s="2">
        <v>135</v>
      </c>
      <c r="Q57" s="2">
        <v>142.5</v>
      </c>
      <c r="R57" s="2"/>
      <c r="S57" s="2">
        <v>142.5</v>
      </c>
      <c r="T57" s="13">
        <f t="shared" si="2"/>
        <v>89.78925</v>
      </c>
      <c r="U57" s="2"/>
      <c r="V57" s="2"/>
      <c r="W57" s="2">
        <v>12</v>
      </c>
    </row>
    <row r="58" spans="1:23" ht="12.75">
      <c r="A58" s="2">
        <v>12</v>
      </c>
      <c r="B58" s="2">
        <v>1</v>
      </c>
      <c r="C58" s="2" t="s">
        <v>29</v>
      </c>
      <c r="D58" s="2" t="s">
        <v>22</v>
      </c>
      <c r="E58" s="2">
        <v>110</v>
      </c>
      <c r="F58" s="2" t="s">
        <v>74</v>
      </c>
      <c r="G58" s="2" t="s">
        <v>75</v>
      </c>
      <c r="H58" s="2" t="s">
        <v>75</v>
      </c>
      <c r="I58" s="2" t="s">
        <v>15</v>
      </c>
      <c r="J58" s="2" t="s">
        <v>13</v>
      </c>
      <c r="K58" s="25">
        <v>34755</v>
      </c>
      <c r="L58" s="23" t="s">
        <v>33</v>
      </c>
      <c r="M58" s="1">
        <v>108.6</v>
      </c>
      <c r="N58" s="13">
        <v>0.5382</v>
      </c>
      <c r="O58" s="2">
        <v>150</v>
      </c>
      <c r="P58" s="2">
        <v>160</v>
      </c>
      <c r="Q58" s="2">
        <v>167.5</v>
      </c>
      <c r="R58" s="2"/>
      <c r="S58" s="2">
        <v>167.5</v>
      </c>
      <c r="T58" s="13">
        <f t="shared" si="2"/>
        <v>90.1485</v>
      </c>
      <c r="U58" s="2"/>
      <c r="V58" s="2" t="s">
        <v>302</v>
      </c>
      <c r="W58" s="2">
        <v>12</v>
      </c>
    </row>
    <row r="59" spans="1:23" ht="12.75">
      <c r="A59" s="2">
        <v>12</v>
      </c>
      <c r="B59" s="2">
        <v>1</v>
      </c>
      <c r="C59" s="2" t="s">
        <v>29</v>
      </c>
      <c r="D59" s="2" t="s">
        <v>22</v>
      </c>
      <c r="E59" s="2">
        <v>110</v>
      </c>
      <c r="F59" s="2" t="s">
        <v>91</v>
      </c>
      <c r="G59" s="2" t="s">
        <v>73</v>
      </c>
      <c r="H59" s="2" t="s">
        <v>32</v>
      </c>
      <c r="I59" s="2" t="s">
        <v>15</v>
      </c>
      <c r="J59" s="2" t="s">
        <v>13</v>
      </c>
      <c r="K59" s="25">
        <v>28530</v>
      </c>
      <c r="L59" s="2" t="s">
        <v>39</v>
      </c>
      <c r="M59" s="1">
        <v>106.6</v>
      </c>
      <c r="N59" s="13">
        <v>0.5411</v>
      </c>
      <c r="O59" s="2">
        <v>165</v>
      </c>
      <c r="P59" s="2">
        <v>172.5</v>
      </c>
      <c r="Q59" s="26">
        <v>175</v>
      </c>
      <c r="R59" s="2"/>
      <c r="S59" s="2">
        <v>172.5</v>
      </c>
      <c r="T59" s="13">
        <f t="shared" si="2"/>
        <v>93.33975000000001</v>
      </c>
      <c r="U59" s="2"/>
      <c r="V59" s="2" t="s">
        <v>296</v>
      </c>
      <c r="W59" s="2">
        <v>12</v>
      </c>
    </row>
    <row r="60" spans="1:23" ht="12.75">
      <c r="A60" s="2">
        <v>5</v>
      </c>
      <c r="B60" s="2">
        <v>2</v>
      </c>
      <c r="C60" s="2" t="s">
        <v>29</v>
      </c>
      <c r="D60" s="2" t="s">
        <v>22</v>
      </c>
      <c r="E60" s="2">
        <v>110</v>
      </c>
      <c r="F60" s="2" t="s">
        <v>90</v>
      </c>
      <c r="G60" s="2" t="s">
        <v>73</v>
      </c>
      <c r="H60" s="2" t="s">
        <v>32</v>
      </c>
      <c r="I60" s="2" t="s">
        <v>15</v>
      </c>
      <c r="J60" s="2" t="s">
        <v>13</v>
      </c>
      <c r="K60" s="25">
        <v>27370</v>
      </c>
      <c r="L60" s="2" t="s">
        <v>39</v>
      </c>
      <c r="M60" s="1">
        <v>109.6</v>
      </c>
      <c r="N60" s="13">
        <v>0.5536</v>
      </c>
      <c r="O60" s="2">
        <v>142.5</v>
      </c>
      <c r="P60" s="26">
        <v>147.5</v>
      </c>
      <c r="Q60" s="26">
        <v>147.5</v>
      </c>
      <c r="R60" s="2"/>
      <c r="S60" s="2">
        <v>142.5</v>
      </c>
      <c r="T60" s="13">
        <f t="shared" si="2"/>
        <v>78.88799999999999</v>
      </c>
      <c r="U60" s="2"/>
      <c r="V60" s="2" t="s">
        <v>296</v>
      </c>
      <c r="W60" s="2">
        <v>5</v>
      </c>
    </row>
    <row r="61" spans="1:23" ht="12.75">
      <c r="A61" s="2">
        <v>12</v>
      </c>
      <c r="B61" s="2">
        <v>1</v>
      </c>
      <c r="C61" s="2" t="s">
        <v>29</v>
      </c>
      <c r="D61" s="2" t="s">
        <v>22</v>
      </c>
      <c r="E61" s="2">
        <v>110</v>
      </c>
      <c r="F61" s="2" t="s">
        <v>98</v>
      </c>
      <c r="G61" s="2" t="s">
        <v>99</v>
      </c>
      <c r="H61" s="2" t="s">
        <v>99</v>
      </c>
      <c r="I61" s="2" t="s">
        <v>99</v>
      </c>
      <c r="J61" s="2" t="s">
        <v>13</v>
      </c>
      <c r="K61" s="25">
        <v>26783</v>
      </c>
      <c r="L61" s="2" t="s">
        <v>46</v>
      </c>
      <c r="M61" s="1">
        <v>102.8</v>
      </c>
      <c r="N61" s="13">
        <v>0.5742</v>
      </c>
      <c r="O61" s="2">
        <v>202.5</v>
      </c>
      <c r="P61" s="2">
        <v>207.5</v>
      </c>
      <c r="Q61" s="26">
        <v>210</v>
      </c>
      <c r="R61" s="2"/>
      <c r="S61" s="2">
        <f>P61</f>
        <v>207.5</v>
      </c>
      <c r="T61" s="13">
        <f t="shared" si="2"/>
        <v>119.1465</v>
      </c>
      <c r="U61" s="2"/>
      <c r="V61" s="2"/>
      <c r="W61" s="2">
        <v>12</v>
      </c>
    </row>
    <row r="62" spans="1:23" ht="12.75">
      <c r="A62" s="2">
        <v>5</v>
      </c>
      <c r="B62" s="2">
        <v>2</v>
      </c>
      <c r="C62" s="2" t="s">
        <v>29</v>
      </c>
      <c r="D62" s="2" t="s">
        <v>22</v>
      </c>
      <c r="E62" s="2">
        <v>110</v>
      </c>
      <c r="F62" s="2" t="s">
        <v>44</v>
      </c>
      <c r="G62" s="2" t="s">
        <v>23</v>
      </c>
      <c r="H62" s="2" t="s">
        <v>45</v>
      </c>
      <c r="I62" s="2" t="s">
        <v>23</v>
      </c>
      <c r="J62" s="2" t="s">
        <v>13</v>
      </c>
      <c r="K62" s="25">
        <v>25994</v>
      </c>
      <c r="L62" s="2" t="s">
        <v>46</v>
      </c>
      <c r="M62" s="1">
        <v>103.1</v>
      </c>
      <c r="N62" s="13">
        <v>0.5977</v>
      </c>
      <c r="O62" s="2">
        <v>162.5</v>
      </c>
      <c r="P62" s="2">
        <v>165</v>
      </c>
      <c r="Q62" s="2">
        <v>167.5</v>
      </c>
      <c r="R62" s="2"/>
      <c r="S62" s="2">
        <v>167.5</v>
      </c>
      <c r="T62" s="13">
        <f t="shared" si="2"/>
        <v>100.11475</v>
      </c>
      <c r="U62" s="2"/>
      <c r="V62" s="2"/>
      <c r="W62" s="2">
        <v>5</v>
      </c>
    </row>
    <row r="63" spans="1:23" ht="12.75">
      <c r="A63" s="2">
        <v>12</v>
      </c>
      <c r="B63" s="2">
        <v>1</v>
      </c>
      <c r="C63" s="2" t="s">
        <v>29</v>
      </c>
      <c r="D63" s="2" t="s">
        <v>22</v>
      </c>
      <c r="E63" s="2">
        <v>110</v>
      </c>
      <c r="F63" s="2" t="s">
        <v>98</v>
      </c>
      <c r="G63" s="2" t="s">
        <v>99</v>
      </c>
      <c r="H63" s="2" t="s">
        <v>99</v>
      </c>
      <c r="I63" s="2" t="s">
        <v>99</v>
      </c>
      <c r="J63" s="2" t="s">
        <v>13</v>
      </c>
      <c r="K63" s="25">
        <v>26783</v>
      </c>
      <c r="L63" s="2" t="s">
        <v>12</v>
      </c>
      <c r="M63" s="1">
        <v>102.8</v>
      </c>
      <c r="N63" s="13">
        <v>0.5479</v>
      </c>
      <c r="O63" s="2">
        <v>202.5</v>
      </c>
      <c r="P63" s="2">
        <v>207.5</v>
      </c>
      <c r="Q63" s="26">
        <v>210</v>
      </c>
      <c r="R63" s="2"/>
      <c r="S63" s="2">
        <f>P63</f>
        <v>207.5</v>
      </c>
      <c r="T63" s="13">
        <f t="shared" si="2"/>
        <v>113.68925000000002</v>
      </c>
      <c r="U63" s="2" t="s">
        <v>192</v>
      </c>
      <c r="V63" s="2" t="s">
        <v>305</v>
      </c>
      <c r="W63" s="2">
        <v>12</v>
      </c>
    </row>
    <row r="64" spans="1:23" ht="12.75">
      <c r="A64" s="2">
        <v>5</v>
      </c>
      <c r="B64" s="2">
        <v>2</v>
      </c>
      <c r="C64" s="2" t="s">
        <v>29</v>
      </c>
      <c r="D64" s="2" t="s">
        <v>22</v>
      </c>
      <c r="E64" s="2">
        <v>110</v>
      </c>
      <c r="F64" s="2" t="s">
        <v>166</v>
      </c>
      <c r="G64" s="2" t="s">
        <v>147</v>
      </c>
      <c r="H64" s="2" t="s">
        <v>151</v>
      </c>
      <c r="I64" s="2" t="s">
        <v>147</v>
      </c>
      <c r="J64" s="2" t="s">
        <v>13</v>
      </c>
      <c r="K64" s="25">
        <v>29508</v>
      </c>
      <c r="L64" s="2" t="s">
        <v>12</v>
      </c>
      <c r="M64" s="1">
        <v>106.7</v>
      </c>
      <c r="N64" s="13">
        <v>0.541</v>
      </c>
      <c r="O64" s="2">
        <v>180</v>
      </c>
      <c r="P64" s="2">
        <v>190</v>
      </c>
      <c r="Q64" s="2">
        <v>195</v>
      </c>
      <c r="R64" s="2"/>
      <c r="S64" s="2">
        <v>195</v>
      </c>
      <c r="T64" s="13">
        <f t="shared" si="2"/>
        <v>105.495</v>
      </c>
      <c r="U64" s="2" t="s">
        <v>194</v>
      </c>
      <c r="V64" s="2" t="s">
        <v>303</v>
      </c>
      <c r="W64" s="2">
        <v>5</v>
      </c>
    </row>
    <row r="65" spans="1:23" ht="12.75">
      <c r="A65" s="2">
        <v>3</v>
      </c>
      <c r="B65" s="2">
        <v>3</v>
      </c>
      <c r="C65" s="2" t="s">
        <v>29</v>
      </c>
      <c r="D65" s="2" t="s">
        <v>22</v>
      </c>
      <c r="E65" s="2">
        <v>110</v>
      </c>
      <c r="F65" s="2" t="s">
        <v>101</v>
      </c>
      <c r="G65" s="2" t="s">
        <v>99</v>
      </c>
      <c r="H65" s="2" t="s">
        <v>99</v>
      </c>
      <c r="I65" s="2" t="s">
        <v>99</v>
      </c>
      <c r="J65" s="2" t="s">
        <v>13</v>
      </c>
      <c r="K65" s="25">
        <v>32287</v>
      </c>
      <c r="L65" s="2" t="s">
        <v>12</v>
      </c>
      <c r="M65" s="1">
        <v>101.5</v>
      </c>
      <c r="N65" s="13">
        <v>0.5506</v>
      </c>
      <c r="O65" s="2">
        <v>180</v>
      </c>
      <c r="P65" s="2">
        <v>190</v>
      </c>
      <c r="Q65" s="26">
        <v>195</v>
      </c>
      <c r="R65" s="2"/>
      <c r="S65" s="2">
        <v>190</v>
      </c>
      <c r="T65" s="13">
        <f t="shared" si="2"/>
        <v>104.61399999999999</v>
      </c>
      <c r="U65" s="2"/>
      <c r="V65" s="2"/>
      <c r="W65" s="2">
        <v>3</v>
      </c>
    </row>
    <row r="66" spans="1:23" ht="12.75">
      <c r="A66" s="2">
        <v>2</v>
      </c>
      <c r="B66" s="2">
        <v>4</v>
      </c>
      <c r="C66" s="2" t="s">
        <v>29</v>
      </c>
      <c r="D66" s="2" t="s">
        <v>22</v>
      </c>
      <c r="E66" s="2">
        <v>110</v>
      </c>
      <c r="F66" s="2" t="s">
        <v>87</v>
      </c>
      <c r="G66" s="2" t="s">
        <v>88</v>
      </c>
      <c r="H66" s="2" t="s">
        <v>32</v>
      </c>
      <c r="I66" s="2" t="s">
        <v>15</v>
      </c>
      <c r="J66" s="2" t="s">
        <v>13</v>
      </c>
      <c r="K66" s="25">
        <v>30681</v>
      </c>
      <c r="L66" s="2" t="s">
        <v>12</v>
      </c>
      <c r="M66" s="1">
        <v>108.2</v>
      </c>
      <c r="N66" s="13">
        <v>0.5388</v>
      </c>
      <c r="O66" s="2">
        <v>167.5</v>
      </c>
      <c r="P66" s="2">
        <v>0</v>
      </c>
      <c r="Q66" s="2">
        <v>0</v>
      </c>
      <c r="R66" s="2"/>
      <c r="S66" s="2">
        <v>167.5</v>
      </c>
      <c r="T66" s="13">
        <f t="shared" si="2"/>
        <v>90.249</v>
      </c>
      <c r="U66" s="2"/>
      <c r="V66" s="2" t="s">
        <v>301</v>
      </c>
      <c r="W66" s="2">
        <v>2</v>
      </c>
    </row>
    <row r="67" spans="1:23" ht="12.75">
      <c r="A67" s="2">
        <v>1</v>
      </c>
      <c r="B67" s="2">
        <v>5</v>
      </c>
      <c r="C67" s="2" t="s">
        <v>29</v>
      </c>
      <c r="D67" s="2" t="s">
        <v>22</v>
      </c>
      <c r="E67" s="2">
        <v>110</v>
      </c>
      <c r="F67" s="2" t="s">
        <v>65</v>
      </c>
      <c r="G67" s="2" t="s">
        <v>32</v>
      </c>
      <c r="H67" s="2" t="s">
        <v>32</v>
      </c>
      <c r="I67" s="2" t="s">
        <v>15</v>
      </c>
      <c r="J67" s="2" t="s">
        <v>13</v>
      </c>
      <c r="K67" s="25">
        <v>29757</v>
      </c>
      <c r="L67" s="2" t="s">
        <v>12</v>
      </c>
      <c r="M67" s="1">
        <v>107.5</v>
      </c>
      <c r="N67" s="13">
        <v>0.5398</v>
      </c>
      <c r="O67" s="26">
        <v>140</v>
      </c>
      <c r="P67" s="2">
        <v>145</v>
      </c>
      <c r="Q67" s="26">
        <v>147.5</v>
      </c>
      <c r="R67" s="2"/>
      <c r="S67" s="2">
        <v>145</v>
      </c>
      <c r="T67" s="13">
        <f t="shared" si="2"/>
        <v>78.27099999999999</v>
      </c>
      <c r="U67" s="2"/>
      <c r="V67" s="2"/>
      <c r="W67" s="2">
        <v>1</v>
      </c>
    </row>
    <row r="68" spans="1:23" ht="12.75">
      <c r="A68" s="2">
        <v>0</v>
      </c>
      <c r="B68" s="2" t="s">
        <v>191</v>
      </c>
      <c r="C68" s="2" t="s">
        <v>29</v>
      </c>
      <c r="D68" s="2" t="s">
        <v>22</v>
      </c>
      <c r="E68" s="2">
        <v>110</v>
      </c>
      <c r="F68" s="2" t="s">
        <v>102</v>
      </c>
      <c r="G68" s="2" t="s">
        <v>73</v>
      </c>
      <c r="H68" s="2" t="s">
        <v>32</v>
      </c>
      <c r="I68" s="2" t="s">
        <v>15</v>
      </c>
      <c r="J68" s="2" t="s">
        <v>13</v>
      </c>
      <c r="K68" s="25">
        <v>29400</v>
      </c>
      <c r="L68" s="2" t="s">
        <v>12</v>
      </c>
      <c r="M68" s="1">
        <v>108.4</v>
      </c>
      <c r="N68" s="13">
        <v>0.5385</v>
      </c>
      <c r="O68" s="26">
        <v>162.5</v>
      </c>
      <c r="P68" s="26">
        <v>162.5</v>
      </c>
      <c r="Q68" s="2">
        <v>0</v>
      </c>
      <c r="R68" s="2"/>
      <c r="S68" s="2">
        <v>0</v>
      </c>
      <c r="T68" s="13">
        <f t="shared" si="2"/>
        <v>0</v>
      </c>
      <c r="U68" s="2"/>
      <c r="V68" s="2" t="s">
        <v>296</v>
      </c>
      <c r="W68" s="2">
        <v>0</v>
      </c>
    </row>
    <row r="69" spans="1:23" ht="12.75">
      <c r="A69" s="2">
        <v>12</v>
      </c>
      <c r="B69" s="2">
        <v>1</v>
      </c>
      <c r="C69" s="2" t="s">
        <v>29</v>
      </c>
      <c r="D69" s="2" t="s">
        <v>22</v>
      </c>
      <c r="E69" s="2">
        <v>125</v>
      </c>
      <c r="F69" s="2" t="s">
        <v>162</v>
      </c>
      <c r="G69" s="2" t="s">
        <v>163</v>
      </c>
      <c r="H69" s="2" t="s">
        <v>163</v>
      </c>
      <c r="I69" s="2" t="s">
        <v>15</v>
      </c>
      <c r="J69" s="2" t="s">
        <v>13</v>
      </c>
      <c r="K69" s="25">
        <v>27941</v>
      </c>
      <c r="L69" s="2" t="s">
        <v>39</v>
      </c>
      <c r="M69" s="1">
        <v>123.5</v>
      </c>
      <c r="N69" s="13">
        <v>0.57</v>
      </c>
      <c r="O69" s="2">
        <v>180</v>
      </c>
      <c r="P69" s="2">
        <v>190</v>
      </c>
      <c r="Q69" s="2">
        <v>0</v>
      </c>
      <c r="R69" s="2"/>
      <c r="S69" s="2">
        <v>190</v>
      </c>
      <c r="T69" s="13">
        <f t="shared" si="2"/>
        <v>108.3</v>
      </c>
      <c r="U69" s="2"/>
      <c r="V69" s="2" t="s">
        <v>304</v>
      </c>
      <c r="W69" s="2">
        <v>12</v>
      </c>
    </row>
    <row r="70" spans="1:23" ht="12.75">
      <c r="A70" s="2">
        <v>12</v>
      </c>
      <c r="B70" s="2">
        <v>1</v>
      </c>
      <c r="C70" s="2" t="s">
        <v>29</v>
      </c>
      <c r="D70" s="2" t="s">
        <v>22</v>
      </c>
      <c r="E70" s="2">
        <v>125</v>
      </c>
      <c r="F70" s="2" t="s">
        <v>72</v>
      </c>
      <c r="G70" s="2" t="s">
        <v>73</v>
      </c>
      <c r="H70" s="2" t="s">
        <v>32</v>
      </c>
      <c r="I70" s="2" t="s">
        <v>15</v>
      </c>
      <c r="J70" s="2" t="s">
        <v>13</v>
      </c>
      <c r="K70" s="25">
        <v>25859</v>
      </c>
      <c r="L70" s="2" t="s">
        <v>46</v>
      </c>
      <c r="M70" s="1">
        <v>120.2</v>
      </c>
      <c r="N70" s="13">
        <v>0.5884</v>
      </c>
      <c r="O70" s="2">
        <v>145</v>
      </c>
      <c r="P70" s="2">
        <v>155</v>
      </c>
      <c r="Q70" s="26">
        <v>157.5</v>
      </c>
      <c r="R70" s="2"/>
      <c r="S70" s="2">
        <v>155</v>
      </c>
      <c r="T70" s="13">
        <f t="shared" si="2"/>
        <v>91.202</v>
      </c>
      <c r="U70" s="2"/>
      <c r="V70" s="2" t="s">
        <v>296</v>
      </c>
      <c r="W70" s="2">
        <v>12</v>
      </c>
    </row>
    <row r="71" spans="1:23" ht="12.75">
      <c r="A71" s="2">
        <v>12</v>
      </c>
      <c r="B71" s="2">
        <v>1</v>
      </c>
      <c r="C71" s="2" t="s">
        <v>29</v>
      </c>
      <c r="D71" s="2" t="s">
        <v>22</v>
      </c>
      <c r="E71" s="2">
        <v>125</v>
      </c>
      <c r="F71" s="2" t="s">
        <v>40</v>
      </c>
      <c r="G71" s="2" t="s">
        <v>41</v>
      </c>
      <c r="H71" s="2" t="s">
        <v>32</v>
      </c>
      <c r="I71" s="2" t="s">
        <v>15</v>
      </c>
      <c r="J71" s="2" t="s">
        <v>13</v>
      </c>
      <c r="K71" s="25">
        <v>31817</v>
      </c>
      <c r="L71" s="2" t="s">
        <v>12</v>
      </c>
      <c r="M71" s="1">
        <v>110.6</v>
      </c>
      <c r="N71" s="13">
        <v>0.5358</v>
      </c>
      <c r="O71" s="2">
        <v>130</v>
      </c>
      <c r="P71" s="2">
        <v>137.5</v>
      </c>
      <c r="Q71" s="26">
        <v>140</v>
      </c>
      <c r="R71" s="2"/>
      <c r="S71" s="2">
        <v>137.5</v>
      </c>
      <c r="T71" s="13">
        <f t="shared" si="2"/>
        <v>73.67250000000001</v>
      </c>
      <c r="U71" s="2"/>
      <c r="V71" s="2" t="s">
        <v>280</v>
      </c>
      <c r="W71" s="2">
        <v>12</v>
      </c>
    </row>
    <row r="72" spans="1:23" s="9" customFormat="1" ht="12.75">
      <c r="A72" s="27"/>
      <c r="B72" s="27"/>
      <c r="C72" s="27"/>
      <c r="D72" s="27"/>
      <c r="E72" s="27"/>
      <c r="F72" s="27" t="s">
        <v>249</v>
      </c>
      <c r="G72" s="27" t="s">
        <v>370</v>
      </c>
      <c r="H72" s="27"/>
      <c r="I72" s="27"/>
      <c r="J72" s="27"/>
      <c r="K72" s="27"/>
      <c r="L72" s="27"/>
      <c r="M72" s="39"/>
      <c r="N72" s="40"/>
      <c r="O72" s="12"/>
      <c r="P72" s="12"/>
      <c r="Q72" s="12"/>
      <c r="R72" s="12"/>
      <c r="S72" s="2"/>
      <c r="T72" s="38"/>
      <c r="U72" s="27"/>
      <c r="V72" s="27"/>
      <c r="W72" s="27"/>
    </row>
    <row r="73" spans="1:23" ht="12.75">
      <c r="A73" s="2">
        <v>12</v>
      </c>
      <c r="B73" s="2">
        <v>1</v>
      </c>
      <c r="C73" s="2" t="s">
        <v>29</v>
      </c>
      <c r="D73" s="2" t="s">
        <v>19</v>
      </c>
      <c r="E73" s="2">
        <v>60</v>
      </c>
      <c r="F73" s="2" t="s">
        <v>134</v>
      </c>
      <c r="G73" s="2" t="s">
        <v>124</v>
      </c>
      <c r="H73" s="2" t="s">
        <v>32</v>
      </c>
      <c r="I73" s="2" t="s">
        <v>15</v>
      </c>
      <c r="J73" s="2" t="s">
        <v>13</v>
      </c>
      <c r="K73" s="25">
        <v>33873</v>
      </c>
      <c r="L73" s="2" t="s">
        <v>12</v>
      </c>
      <c r="M73" s="1">
        <v>58.4</v>
      </c>
      <c r="N73" s="13">
        <v>0.8788</v>
      </c>
      <c r="O73" s="2">
        <v>70</v>
      </c>
      <c r="P73" s="26">
        <v>77.5</v>
      </c>
      <c r="Q73" s="26">
        <v>82.5</v>
      </c>
      <c r="R73" s="2"/>
      <c r="S73" s="2">
        <v>70</v>
      </c>
      <c r="T73" s="13">
        <f>S73*N73</f>
        <v>61.516000000000005</v>
      </c>
      <c r="U73" s="2" t="s">
        <v>127</v>
      </c>
      <c r="V73" s="2" t="s">
        <v>342</v>
      </c>
      <c r="W73" s="2">
        <v>12</v>
      </c>
    </row>
    <row r="74" spans="1:23" s="9" customFormat="1" ht="12.75">
      <c r="A74" s="27"/>
      <c r="B74" s="12"/>
      <c r="C74" s="27"/>
      <c r="D74" s="27"/>
      <c r="E74" s="27"/>
      <c r="F74" s="27" t="s">
        <v>256</v>
      </c>
      <c r="G74" s="27" t="s">
        <v>370</v>
      </c>
      <c r="H74" s="27"/>
      <c r="I74" s="27"/>
      <c r="J74" s="27"/>
      <c r="K74" s="27"/>
      <c r="L74" s="27"/>
      <c r="M74" s="39"/>
      <c r="N74" s="40"/>
      <c r="O74" s="12"/>
      <c r="P74" s="12"/>
      <c r="Q74" s="12"/>
      <c r="R74" s="12"/>
      <c r="S74" s="2"/>
      <c r="T74" s="38"/>
      <c r="U74" s="27"/>
      <c r="V74" s="27"/>
      <c r="W74" s="27"/>
    </row>
    <row r="75" spans="1:23" ht="12.75">
      <c r="A75" s="2">
        <v>12</v>
      </c>
      <c r="B75" s="2">
        <v>1</v>
      </c>
      <c r="C75" s="2" t="s">
        <v>29</v>
      </c>
      <c r="D75" s="2" t="s">
        <v>19</v>
      </c>
      <c r="E75" s="2">
        <v>82.5</v>
      </c>
      <c r="F75" s="2" t="s">
        <v>125</v>
      </c>
      <c r="G75" s="2" t="s">
        <v>124</v>
      </c>
      <c r="H75" s="2" t="s">
        <v>32</v>
      </c>
      <c r="I75" s="2" t="s">
        <v>15</v>
      </c>
      <c r="J75" s="2" t="s">
        <v>13</v>
      </c>
      <c r="K75" s="25">
        <v>29755</v>
      </c>
      <c r="L75" s="2" t="s">
        <v>12</v>
      </c>
      <c r="M75" s="1">
        <v>80.95</v>
      </c>
      <c r="N75" s="13">
        <v>0.6273</v>
      </c>
      <c r="O75" s="26">
        <v>142.5</v>
      </c>
      <c r="P75" s="2">
        <v>142.5</v>
      </c>
      <c r="Q75" s="26">
        <v>152.5</v>
      </c>
      <c r="R75" s="2"/>
      <c r="S75" s="2">
        <v>142.5</v>
      </c>
      <c r="T75" s="13">
        <f>S75*N75</f>
        <v>89.39025</v>
      </c>
      <c r="U75" s="2" t="s">
        <v>127</v>
      </c>
      <c r="V75" s="2" t="s">
        <v>342</v>
      </c>
      <c r="W75" s="2">
        <v>12</v>
      </c>
    </row>
    <row r="76" spans="1:23" ht="12.75">
      <c r="A76" s="2">
        <v>12</v>
      </c>
      <c r="B76" s="2">
        <v>1</v>
      </c>
      <c r="C76" s="2" t="s">
        <v>29</v>
      </c>
      <c r="D76" s="2" t="s">
        <v>19</v>
      </c>
      <c r="E76" s="2">
        <v>90</v>
      </c>
      <c r="F76" s="2" t="s">
        <v>128</v>
      </c>
      <c r="G76" s="2" t="s">
        <v>75</v>
      </c>
      <c r="H76" s="2" t="s">
        <v>75</v>
      </c>
      <c r="I76" s="2" t="s">
        <v>15</v>
      </c>
      <c r="J76" s="2" t="s">
        <v>13</v>
      </c>
      <c r="K76" s="25">
        <v>33131</v>
      </c>
      <c r="L76" s="2" t="s">
        <v>12</v>
      </c>
      <c r="M76" s="1">
        <v>87.7</v>
      </c>
      <c r="N76" s="13">
        <v>0.5947</v>
      </c>
      <c r="O76" s="2">
        <v>175</v>
      </c>
      <c r="P76" s="26">
        <v>187.5</v>
      </c>
      <c r="Q76" s="2">
        <v>187.5</v>
      </c>
      <c r="R76" s="2"/>
      <c r="S76" s="2">
        <v>187.5</v>
      </c>
      <c r="T76" s="13">
        <f>S76*N76</f>
        <v>111.50625</v>
      </c>
      <c r="U76" s="2" t="s">
        <v>127</v>
      </c>
      <c r="V76" s="2" t="s">
        <v>302</v>
      </c>
      <c r="W76" s="2">
        <v>12</v>
      </c>
    </row>
    <row r="77" spans="1:23" ht="12.75">
      <c r="A77" s="2">
        <v>12</v>
      </c>
      <c r="B77" s="2">
        <v>1</v>
      </c>
      <c r="C77" s="2" t="s">
        <v>29</v>
      </c>
      <c r="D77" s="2" t="s">
        <v>19</v>
      </c>
      <c r="E77" s="2">
        <v>100</v>
      </c>
      <c r="F77" s="2" t="s">
        <v>122</v>
      </c>
      <c r="G77" s="2" t="s">
        <v>124</v>
      </c>
      <c r="H77" s="2" t="s">
        <v>121</v>
      </c>
      <c r="I77" s="2" t="s">
        <v>15</v>
      </c>
      <c r="J77" s="2" t="s">
        <v>13</v>
      </c>
      <c r="K77" s="25">
        <v>34952</v>
      </c>
      <c r="L77" s="2" t="s">
        <v>33</v>
      </c>
      <c r="M77" s="1">
        <v>96.1</v>
      </c>
      <c r="N77" s="13">
        <v>0.5645</v>
      </c>
      <c r="O77" s="2">
        <v>195</v>
      </c>
      <c r="P77" s="2">
        <v>202.5</v>
      </c>
      <c r="Q77" s="2">
        <v>207.5</v>
      </c>
      <c r="R77" s="2"/>
      <c r="S77" s="2">
        <v>207.5</v>
      </c>
      <c r="T77" s="13">
        <f>S77*N77</f>
        <v>117.13375</v>
      </c>
      <c r="U77" s="2" t="s">
        <v>127</v>
      </c>
      <c r="V77" s="2" t="s">
        <v>342</v>
      </c>
      <c r="W77" s="2">
        <v>12</v>
      </c>
    </row>
    <row r="78" spans="1:23" ht="12.75">
      <c r="A78" s="2">
        <v>12</v>
      </c>
      <c r="B78" s="2">
        <v>1</v>
      </c>
      <c r="C78" s="2" t="s">
        <v>29</v>
      </c>
      <c r="D78" s="2" t="s">
        <v>19</v>
      </c>
      <c r="E78" s="2">
        <v>110</v>
      </c>
      <c r="F78" s="2" t="s">
        <v>81</v>
      </c>
      <c r="G78" s="2" t="s">
        <v>130</v>
      </c>
      <c r="H78" s="2" t="s">
        <v>32</v>
      </c>
      <c r="I78" s="2" t="s">
        <v>15</v>
      </c>
      <c r="J78" s="2" t="s">
        <v>13</v>
      </c>
      <c r="K78" s="25">
        <v>24530</v>
      </c>
      <c r="L78" s="2" t="s">
        <v>48</v>
      </c>
      <c r="M78" s="1">
        <v>110</v>
      </c>
      <c r="N78" s="13">
        <v>0.6459</v>
      </c>
      <c r="O78" s="2">
        <v>235</v>
      </c>
      <c r="P78" s="2">
        <v>245</v>
      </c>
      <c r="Q78" s="2">
        <v>255</v>
      </c>
      <c r="R78" s="2"/>
      <c r="S78" s="2">
        <v>255</v>
      </c>
      <c r="T78" s="13">
        <f>S78*N78</f>
        <v>164.7045</v>
      </c>
      <c r="U78" s="2" t="s">
        <v>127</v>
      </c>
      <c r="V78" s="2"/>
      <c r="W78" s="2">
        <v>12</v>
      </c>
    </row>
    <row r="79" spans="1:23" s="9" customFormat="1" ht="12.75">
      <c r="A79" s="27"/>
      <c r="B79" s="12"/>
      <c r="C79" s="27"/>
      <c r="D79" s="27"/>
      <c r="E79" s="27"/>
      <c r="F79" s="27" t="s">
        <v>256</v>
      </c>
      <c r="G79" s="27" t="s">
        <v>371</v>
      </c>
      <c r="H79" s="27"/>
      <c r="I79" s="27"/>
      <c r="J79" s="27"/>
      <c r="K79" s="27"/>
      <c r="L79" s="27"/>
      <c r="M79" s="39"/>
      <c r="N79" s="40"/>
      <c r="O79" s="12"/>
      <c r="P79" s="12"/>
      <c r="Q79" s="12"/>
      <c r="R79" s="12"/>
      <c r="S79" s="2"/>
      <c r="T79" s="38"/>
      <c r="U79" s="27"/>
      <c r="V79" s="27"/>
      <c r="W79" s="27"/>
    </row>
    <row r="80" spans="1:23" ht="12.75">
      <c r="A80" s="2">
        <v>12</v>
      </c>
      <c r="B80" s="2">
        <v>1</v>
      </c>
      <c r="C80" s="2" t="s">
        <v>29</v>
      </c>
      <c r="D80" s="2" t="s">
        <v>19</v>
      </c>
      <c r="E80" s="2">
        <v>75</v>
      </c>
      <c r="F80" s="2" t="s">
        <v>131</v>
      </c>
      <c r="G80" s="2" t="s">
        <v>132</v>
      </c>
      <c r="H80" s="2" t="s">
        <v>133</v>
      </c>
      <c r="I80" s="2" t="s">
        <v>132</v>
      </c>
      <c r="J80" s="2" t="s">
        <v>13</v>
      </c>
      <c r="K80" s="25">
        <v>26798</v>
      </c>
      <c r="L80" s="2" t="s">
        <v>46</v>
      </c>
      <c r="M80" s="1">
        <v>74.2</v>
      </c>
      <c r="N80" s="13">
        <v>0.7023</v>
      </c>
      <c r="O80" s="2">
        <v>180</v>
      </c>
      <c r="P80" s="2">
        <v>200</v>
      </c>
      <c r="Q80" s="26">
        <v>220</v>
      </c>
      <c r="R80" s="2"/>
      <c r="S80" s="2">
        <v>200</v>
      </c>
      <c r="T80" s="13">
        <f>S80*N80</f>
        <v>140.46</v>
      </c>
      <c r="U80" s="2" t="s">
        <v>126</v>
      </c>
      <c r="V80" s="2"/>
      <c r="W80" s="2">
        <v>12</v>
      </c>
    </row>
    <row r="81" spans="1:23" ht="12.75">
      <c r="A81" s="2">
        <v>12</v>
      </c>
      <c r="B81" s="2">
        <v>1</v>
      </c>
      <c r="C81" s="2" t="s">
        <v>29</v>
      </c>
      <c r="D81" s="2" t="s">
        <v>19</v>
      </c>
      <c r="E81" s="2">
        <v>75</v>
      </c>
      <c r="F81" s="2" t="s">
        <v>131</v>
      </c>
      <c r="G81" s="2" t="s">
        <v>132</v>
      </c>
      <c r="H81" s="2" t="s">
        <v>133</v>
      </c>
      <c r="I81" s="2" t="s">
        <v>132</v>
      </c>
      <c r="J81" s="2" t="s">
        <v>13</v>
      </c>
      <c r="K81" s="25">
        <v>26798</v>
      </c>
      <c r="L81" s="2" t="s">
        <v>12</v>
      </c>
      <c r="M81" s="1">
        <v>74.2</v>
      </c>
      <c r="N81" s="13">
        <v>0.6701</v>
      </c>
      <c r="O81" s="2">
        <v>180</v>
      </c>
      <c r="P81" s="2">
        <v>200</v>
      </c>
      <c r="Q81" s="26">
        <v>220</v>
      </c>
      <c r="R81" s="2"/>
      <c r="S81" s="2">
        <v>200</v>
      </c>
      <c r="T81" s="13">
        <f>S81*N81</f>
        <v>134.02</v>
      </c>
      <c r="U81" s="2" t="s">
        <v>126</v>
      </c>
      <c r="V81" s="2"/>
      <c r="W81" s="2">
        <v>12</v>
      </c>
    </row>
    <row r="82" spans="1:23" ht="12.75">
      <c r="A82" s="2">
        <v>12</v>
      </c>
      <c r="B82" s="2">
        <v>1</v>
      </c>
      <c r="C82" s="2" t="s">
        <v>29</v>
      </c>
      <c r="D82" s="2" t="s">
        <v>19</v>
      </c>
      <c r="E82" s="2">
        <v>90</v>
      </c>
      <c r="F82" s="2" t="s">
        <v>123</v>
      </c>
      <c r="G82" s="2" t="s">
        <v>124</v>
      </c>
      <c r="H82" s="2" t="s">
        <v>32</v>
      </c>
      <c r="I82" s="2" t="s">
        <v>15</v>
      </c>
      <c r="J82" s="2" t="s">
        <v>13</v>
      </c>
      <c r="K82" s="25">
        <v>29371</v>
      </c>
      <c r="L82" s="2" t="s">
        <v>12</v>
      </c>
      <c r="M82" s="1">
        <v>88.75</v>
      </c>
      <c r="N82" s="13">
        <v>0.5901</v>
      </c>
      <c r="O82" s="2">
        <v>195</v>
      </c>
      <c r="P82" s="26">
        <v>207.5</v>
      </c>
      <c r="Q82" s="26">
        <v>217.5</v>
      </c>
      <c r="R82" s="2"/>
      <c r="S82" s="2">
        <v>195</v>
      </c>
      <c r="T82" s="13">
        <f>S82*N82</f>
        <v>115.06949999999999</v>
      </c>
      <c r="U82" s="2" t="s">
        <v>126</v>
      </c>
      <c r="V82" s="2" t="s">
        <v>342</v>
      </c>
      <c r="W82" s="2">
        <v>12</v>
      </c>
    </row>
    <row r="83" spans="1:23" ht="12.75">
      <c r="A83" s="2">
        <v>12</v>
      </c>
      <c r="B83" s="2">
        <v>1</v>
      </c>
      <c r="C83" s="2" t="s">
        <v>29</v>
      </c>
      <c r="D83" s="2" t="s">
        <v>19</v>
      </c>
      <c r="E83" s="2">
        <v>100</v>
      </c>
      <c r="F83" s="2" t="s">
        <v>120</v>
      </c>
      <c r="G83" s="2" t="s">
        <v>124</v>
      </c>
      <c r="H83" s="2" t="s">
        <v>121</v>
      </c>
      <c r="I83" s="2" t="s">
        <v>15</v>
      </c>
      <c r="J83" s="2" t="s">
        <v>13</v>
      </c>
      <c r="K83" s="25">
        <v>34970</v>
      </c>
      <c r="L83" s="2" t="s">
        <v>33</v>
      </c>
      <c r="M83" s="1">
        <v>98.7</v>
      </c>
      <c r="N83" s="13">
        <v>0.5573</v>
      </c>
      <c r="O83" s="2">
        <v>232.5</v>
      </c>
      <c r="P83" s="26">
        <v>240</v>
      </c>
      <c r="Q83" s="2">
        <v>240</v>
      </c>
      <c r="R83" s="2"/>
      <c r="S83" s="2">
        <v>240</v>
      </c>
      <c r="T83" s="13">
        <f>S83*N83</f>
        <v>133.752</v>
      </c>
      <c r="U83" s="2" t="s">
        <v>126</v>
      </c>
      <c r="V83" s="2" t="s">
        <v>342</v>
      </c>
      <c r="W83" s="2">
        <v>12</v>
      </c>
    </row>
    <row r="84" spans="1:23" ht="12.75">
      <c r="A84" s="2">
        <v>12</v>
      </c>
      <c r="B84" s="2">
        <v>1</v>
      </c>
      <c r="C84" s="2" t="s">
        <v>29</v>
      </c>
      <c r="D84" s="2" t="s">
        <v>19</v>
      </c>
      <c r="E84" s="2">
        <v>125</v>
      </c>
      <c r="F84" s="2" t="s">
        <v>129</v>
      </c>
      <c r="G84" s="2" t="s">
        <v>118</v>
      </c>
      <c r="H84" s="2" t="s">
        <v>119</v>
      </c>
      <c r="I84" s="2" t="s">
        <v>118</v>
      </c>
      <c r="J84" s="2" t="s">
        <v>13</v>
      </c>
      <c r="K84" s="25">
        <v>32668</v>
      </c>
      <c r="L84" s="2" t="s">
        <v>12</v>
      </c>
      <c r="M84" s="1">
        <v>120.3</v>
      </c>
      <c r="N84" s="13">
        <v>0.5267</v>
      </c>
      <c r="O84" s="26">
        <v>280</v>
      </c>
      <c r="P84" s="2">
        <v>280</v>
      </c>
      <c r="Q84" s="26">
        <v>290</v>
      </c>
      <c r="R84" s="2"/>
      <c r="S84" s="2">
        <v>280</v>
      </c>
      <c r="T84" s="13">
        <f>S84*N84</f>
        <v>147.476</v>
      </c>
      <c r="U84" s="2" t="s">
        <v>126</v>
      </c>
      <c r="V84" s="2"/>
      <c r="W84" s="2">
        <v>12</v>
      </c>
    </row>
    <row r="85" spans="1:23" s="9" customFormat="1" ht="12.75">
      <c r="A85" s="27"/>
      <c r="B85" s="27"/>
      <c r="C85" s="27"/>
      <c r="D85" s="27"/>
      <c r="E85" s="27"/>
      <c r="F85" s="27" t="s">
        <v>249</v>
      </c>
      <c r="G85" s="27" t="s">
        <v>268</v>
      </c>
      <c r="H85" s="27"/>
      <c r="I85" s="27"/>
      <c r="J85" s="27"/>
      <c r="K85" s="27"/>
      <c r="L85" s="27"/>
      <c r="M85" s="39"/>
      <c r="N85" s="40"/>
      <c r="O85" s="12"/>
      <c r="P85" s="12"/>
      <c r="Q85" s="12"/>
      <c r="R85" s="12"/>
      <c r="S85" s="2"/>
      <c r="T85" s="38"/>
      <c r="U85" s="27"/>
      <c r="V85" s="27"/>
      <c r="W85" s="27"/>
    </row>
    <row r="86" spans="1:23" ht="12.75">
      <c r="A86" s="2">
        <v>12</v>
      </c>
      <c r="B86" s="2">
        <v>1</v>
      </c>
      <c r="C86" s="2" t="s">
        <v>29</v>
      </c>
      <c r="D86" s="2" t="s">
        <v>21</v>
      </c>
      <c r="E86" s="2">
        <v>60</v>
      </c>
      <c r="F86" s="2" t="s">
        <v>34</v>
      </c>
      <c r="G86" s="2" t="s">
        <v>35</v>
      </c>
      <c r="H86" s="2" t="s">
        <v>32</v>
      </c>
      <c r="I86" s="2" t="s">
        <v>15</v>
      </c>
      <c r="J86" s="2" t="s">
        <v>13</v>
      </c>
      <c r="K86" s="25">
        <v>34100</v>
      </c>
      <c r="L86" s="23" t="s">
        <v>12</v>
      </c>
      <c r="M86" s="1">
        <v>58.5</v>
      </c>
      <c r="N86" s="13">
        <v>0.8788</v>
      </c>
      <c r="O86" s="2">
        <v>82.5</v>
      </c>
      <c r="P86" s="2">
        <v>87.5</v>
      </c>
      <c r="Q86" s="26">
        <v>92.5</v>
      </c>
      <c r="R86" s="2"/>
      <c r="S86" s="2">
        <v>87.5</v>
      </c>
      <c r="T86" s="13">
        <f>S86*N86</f>
        <v>76.895</v>
      </c>
      <c r="U86" s="2"/>
      <c r="V86" s="2" t="s">
        <v>343</v>
      </c>
      <c r="W86" s="2">
        <v>12</v>
      </c>
    </row>
    <row r="87" spans="1:23" s="9" customFormat="1" ht="12.75">
      <c r="A87" s="27"/>
      <c r="B87" s="12"/>
      <c r="C87" s="27"/>
      <c r="D87" s="27"/>
      <c r="E87" s="27"/>
      <c r="F87" s="27" t="s">
        <v>256</v>
      </c>
      <c r="G87" s="27" t="s">
        <v>270</v>
      </c>
      <c r="H87" s="27"/>
      <c r="I87" s="27"/>
      <c r="J87" s="27"/>
      <c r="K87" s="27"/>
      <c r="L87" s="27"/>
      <c r="M87" s="39"/>
      <c r="N87" s="40"/>
      <c r="O87" s="12"/>
      <c r="P87" s="12"/>
      <c r="Q87" s="12"/>
      <c r="R87" s="12"/>
      <c r="S87" s="2"/>
      <c r="T87" s="38"/>
      <c r="U87" s="27"/>
      <c r="V87" s="27"/>
      <c r="W87" s="27"/>
    </row>
    <row r="88" spans="1:23" ht="12" customHeight="1">
      <c r="A88" s="2">
        <v>12</v>
      </c>
      <c r="B88" s="2">
        <v>1</v>
      </c>
      <c r="C88" s="2" t="s">
        <v>29</v>
      </c>
      <c r="D88" s="2" t="s">
        <v>233</v>
      </c>
      <c r="E88" s="2">
        <v>125</v>
      </c>
      <c r="F88" s="2" t="s">
        <v>421</v>
      </c>
      <c r="G88" s="2" t="s">
        <v>402</v>
      </c>
      <c r="H88" s="2" t="s">
        <v>403</v>
      </c>
      <c r="I88" s="2" t="s">
        <v>27</v>
      </c>
      <c r="J88" s="2" t="s">
        <v>13</v>
      </c>
      <c r="K88" s="25">
        <v>30733</v>
      </c>
      <c r="L88" s="2" t="s">
        <v>12</v>
      </c>
      <c r="M88" s="1">
        <v>123.3</v>
      </c>
      <c r="N88" s="13"/>
      <c r="O88" s="2">
        <v>205</v>
      </c>
      <c r="P88" s="2">
        <v>220</v>
      </c>
      <c r="Q88" s="2">
        <v>232.5</v>
      </c>
      <c r="R88" s="2"/>
      <c r="S88" s="2">
        <v>232.5</v>
      </c>
      <c r="T88" s="13">
        <f>S88*N88</f>
        <v>0</v>
      </c>
      <c r="U88" s="2"/>
      <c r="V88" s="2" t="s">
        <v>405</v>
      </c>
      <c r="W88" s="2">
        <v>12</v>
      </c>
    </row>
    <row r="89" spans="1:23" ht="12" customHeight="1">
      <c r="A89" s="2">
        <v>12</v>
      </c>
      <c r="B89" s="2">
        <v>1</v>
      </c>
      <c r="C89" s="2" t="s">
        <v>29</v>
      </c>
      <c r="D89" s="2" t="s">
        <v>233</v>
      </c>
      <c r="E89" s="2" t="s">
        <v>423</v>
      </c>
      <c r="F89" s="2" t="s">
        <v>483</v>
      </c>
      <c r="G89" s="2" t="s">
        <v>402</v>
      </c>
      <c r="H89" s="2" t="s">
        <v>403</v>
      </c>
      <c r="I89" s="2" t="s">
        <v>27</v>
      </c>
      <c r="J89" s="2" t="s">
        <v>13</v>
      </c>
      <c r="K89" s="25">
        <v>26186</v>
      </c>
      <c r="L89" s="2" t="s">
        <v>46</v>
      </c>
      <c r="M89" s="1">
        <v>143.7</v>
      </c>
      <c r="N89" s="13"/>
      <c r="O89" s="2">
        <v>200</v>
      </c>
      <c r="P89" s="2">
        <v>220</v>
      </c>
      <c r="Q89" s="2">
        <v>235</v>
      </c>
      <c r="R89" s="2"/>
      <c r="S89" s="2">
        <v>235</v>
      </c>
      <c r="T89" s="13">
        <f>S89*N89</f>
        <v>0</v>
      </c>
      <c r="U89" s="2"/>
      <c r="V89" s="2" t="s">
        <v>405</v>
      </c>
      <c r="W89" s="2">
        <v>12</v>
      </c>
    </row>
    <row r="90" spans="1:23" s="8" customFormat="1" ht="12.75">
      <c r="A90" s="42"/>
      <c r="B90" s="42"/>
      <c r="C90" s="42"/>
      <c r="D90" s="42"/>
      <c r="E90" s="42"/>
      <c r="F90" s="42"/>
      <c r="G90" s="27" t="s">
        <v>269</v>
      </c>
      <c r="H90" s="42"/>
      <c r="I90" s="42"/>
      <c r="J90" s="42"/>
      <c r="K90" s="42"/>
      <c r="L90" s="42"/>
      <c r="M90" s="48"/>
      <c r="N90" s="49"/>
      <c r="O90" s="43"/>
      <c r="P90" s="43"/>
      <c r="Q90" s="43"/>
      <c r="R90" s="43"/>
      <c r="S90" s="55"/>
      <c r="T90" s="44"/>
      <c r="U90" s="42"/>
      <c r="V90" s="42"/>
      <c r="W90" s="42"/>
    </row>
    <row r="91" spans="1:23" s="9" customFormat="1" ht="12.75">
      <c r="A91" s="27"/>
      <c r="B91" s="27"/>
      <c r="C91" s="27"/>
      <c r="D91" s="27"/>
      <c r="E91" s="27"/>
      <c r="F91" s="27" t="s">
        <v>256</v>
      </c>
      <c r="G91" s="27" t="s">
        <v>350</v>
      </c>
      <c r="H91" s="27"/>
      <c r="I91" s="27"/>
      <c r="J91" s="27"/>
      <c r="K91" s="27"/>
      <c r="L91" s="27"/>
      <c r="M91" s="39"/>
      <c r="N91" s="40"/>
      <c r="O91" s="12"/>
      <c r="P91" s="12"/>
      <c r="Q91" s="12"/>
      <c r="R91" s="12"/>
      <c r="S91" s="2"/>
      <c r="T91" s="38"/>
      <c r="U91" s="27"/>
      <c r="V91" s="27"/>
      <c r="W91" s="27"/>
    </row>
    <row r="92" spans="1:23" ht="12.75">
      <c r="A92" s="2">
        <v>12</v>
      </c>
      <c r="B92" s="2">
        <v>1</v>
      </c>
      <c r="C92" s="2" t="s">
        <v>20</v>
      </c>
      <c r="D92" s="2" t="s">
        <v>344</v>
      </c>
      <c r="E92" s="2">
        <v>82.5</v>
      </c>
      <c r="F92" s="2" t="s">
        <v>345</v>
      </c>
      <c r="G92" s="2" t="s">
        <v>31</v>
      </c>
      <c r="H92" s="2" t="s">
        <v>32</v>
      </c>
      <c r="I92" s="2" t="s">
        <v>15</v>
      </c>
      <c r="J92" s="2" t="s">
        <v>13</v>
      </c>
      <c r="K92" s="25">
        <v>23662</v>
      </c>
      <c r="L92" s="2" t="s">
        <v>48</v>
      </c>
      <c r="M92" s="1">
        <v>81.9</v>
      </c>
      <c r="N92" s="13">
        <v>0.8278</v>
      </c>
      <c r="O92" s="2">
        <v>120</v>
      </c>
      <c r="P92" s="2">
        <v>130</v>
      </c>
      <c r="Q92" s="2">
        <v>135</v>
      </c>
      <c r="R92" s="2"/>
      <c r="S92" s="2">
        <f>Q86:Q92</f>
        <v>135</v>
      </c>
      <c r="T92" s="13">
        <f>S92*N92</f>
        <v>111.753</v>
      </c>
      <c r="U92" s="2"/>
      <c r="V92" s="2" t="s">
        <v>288</v>
      </c>
      <c r="W92" s="2">
        <v>12</v>
      </c>
    </row>
    <row r="93" spans="1:23" ht="12.75">
      <c r="A93" s="2">
        <v>12</v>
      </c>
      <c r="B93" s="2">
        <v>1</v>
      </c>
      <c r="C93" s="2" t="s">
        <v>20</v>
      </c>
      <c r="D93" s="2" t="s">
        <v>344</v>
      </c>
      <c r="E93" s="2">
        <v>90</v>
      </c>
      <c r="F93" s="2" t="s">
        <v>346</v>
      </c>
      <c r="G93" s="2" t="s">
        <v>58</v>
      </c>
      <c r="H93" s="2" t="s">
        <v>58</v>
      </c>
      <c r="I93" s="2" t="s">
        <v>15</v>
      </c>
      <c r="J93" s="2" t="s">
        <v>13</v>
      </c>
      <c r="K93" s="25">
        <v>23797</v>
      </c>
      <c r="L93" s="2" t="s">
        <v>48</v>
      </c>
      <c r="M93" s="1">
        <v>88.2</v>
      </c>
      <c r="N93" s="13">
        <v>0.7591</v>
      </c>
      <c r="O93" s="2">
        <v>130</v>
      </c>
      <c r="P93" s="2">
        <v>135</v>
      </c>
      <c r="Q93" s="26">
        <v>140</v>
      </c>
      <c r="R93" s="2"/>
      <c r="S93" s="2">
        <f>P93</f>
        <v>135</v>
      </c>
      <c r="T93" s="13">
        <f>S93*N93</f>
        <v>102.4785</v>
      </c>
      <c r="U93" s="2"/>
      <c r="V93" s="2"/>
      <c r="W93" s="2">
        <v>12</v>
      </c>
    </row>
    <row r="94" spans="1:23" ht="12.75">
      <c r="A94" s="2">
        <v>12</v>
      </c>
      <c r="B94" s="2">
        <v>1</v>
      </c>
      <c r="C94" s="2" t="s">
        <v>20</v>
      </c>
      <c r="D94" s="2" t="s">
        <v>344</v>
      </c>
      <c r="E94" s="2">
        <v>110</v>
      </c>
      <c r="F94" s="2" t="s">
        <v>312</v>
      </c>
      <c r="G94" s="2" t="s">
        <v>246</v>
      </c>
      <c r="H94" s="2" t="s">
        <v>313</v>
      </c>
      <c r="I94" s="2" t="s">
        <v>248</v>
      </c>
      <c r="J94" s="2" t="s">
        <v>246</v>
      </c>
      <c r="K94" s="25">
        <v>27765</v>
      </c>
      <c r="L94" s="2" t="s">
        <v>39</v>
      </c>
      <c r="M94" s="1">
        <v>108.6</v>
      </c>
      <c r="N94" s="13">
        <v>0.543</v>
      </c>
      <c r="O94" s="2">
        <v>190</v>
      </c>
      <c r="P94" s="2">
        <v>200</v>
      </c>
      <c r="Q94" s="2">
        <v>207.5</v>
      </c>
      <c r="R94" s="2"/>
      <c r="S94" s="2">
        <f>Q94</f>
        <v>207.5</v>
      </c>
      <c r="T94" s="13">
        <f>S94*N94</f>
        <v>112.67250000000001</v>
      </c>
      <c r="U94" s="2"/>
      <c r="V94" s="2" t="s">
        <v>351</v>
      </c>
      <c r="W94" s="2">
        <v>12</v>
      </c>
    </row>
    <row r="95" spans="1:23" ht="12.75">
      <c r="A95" s="2">
        <v>12</v>
      </c>
      <c r="B95" s="2">
        <v>1</v>
      </c>
      <c r="C95" s="2" t="s">
        <v>20</v>
      </c>
      <c r="D95" s="2" t="s">
        <v>344</v>
      </c>
      <c r="E95" s="2">
        <v>125</v>
      </c>
      <c r="F95" s="2" t="s">
        <v>245</v>
      </c>
      <c r="G95" s="2" t="s">
        <v>246</v>
      </c>
      <c r="H95" s="2" t="s">
        <v>247</v>
      </c>
      <c r="I95" s="2" t="s">
        <v>248</v>
      </c>
      <c r="J95" s="2" t="s">
        <v>246</v>
      </c>
      <c r="K95" s="25">
        <v>26574</v>
      </c>
      <c r="L95" s="2" t="s">
        <v>46</v>
      </c>
      <c r="M95" s="1">
        <v>121.9</v>
      </c>
      <c r="N95" s="13">
        <v>0.5612</v>
      </c>
      <c r="O95" s="2">
        <v>160</v>
      </c>
      <c r="P95" s="2">
        <v>172.5</v>
      </c>
      <c r="Q95" s="26">
        <v>175</v>
      </c>
      <c r="R95" s="2"/>
      <c r="S95" s="2">
        <f>P95</f>
        <v>172.5</v>
      </c>
      <c r="T95" s="13">
        <f>S95*N95</f>
        <v>96.807</v>
      </c>
      <c r="U95" s="2"/>
      <c r="V95" s="2"/>
      <c r="W95" s="2">
        <v>12</v>
      </c>
    </row>
    <row r="96" spans="1:23" s="9" customFormat="1" ht="12.75">
      <c r="A96" s="27"/>
      <c r="B96" s="27"/>
      <c r="C96" s="27"/>
      <c r="D96" s="27"/>
      <c r="E96" s="27"/>
      <c r="F96" s="27" t="s">
        <v>249</v>
      </c>
      <c r="G96" s="27" t="s">
        <v>265</v>
      </c>
      <c r="H96" s="27"/>
      <c r="I96" s="27"/>
      <c r="J96" s="27"/>
      <c r="K96" s="27"/>
      <c r="L96" s="27"/>
      <c r="M96" s="39"/>
      <c r="N96" s="40"/>
      <c r="O96" s="12"/>
      <c r="P96" s="12"/>
      <c r="Q96" s="12"/>
      <c r="R96" s="12"/>
      <c r="S96" s="2"/>
      <c r="T96" s="38"/>
      <c r="U96" s="27"/>
      <c r="V96" s="27"/>
      <c r="W96" s="27"/>
    </row>
    <row r="97" spans="1:23" ht="12.75">
      <c r="A97" s="2">
        <v>12</v>
      </c>
      <c r="B97" s="2">
        <v>1</v>
      </c>
      <c r="C97" s="2" t="s">
        <v>20</v>
      </c>
      <c r="D97" s="2" t="s">
        <v>22</v>
      </c>
      <c r="E97" s="2">
        <v>60</v>
      </c>
      <c r="F97" s="2" t="s">
        <v>142</v>
      </c>
      <c r="G97" s="2" t="s">
        <v>116</v>
      </c>
      <c r="H97" s="2" t="s">
        <v>32</v>
      </c>
      <c r="I97" s="2" t="s">
        <v>15</v>
      </c>
      <c r="J97" s="2" t="s">
        <v>13</v>
      </c>
      <c r="K97" s="25">
        <v>30789</v>
      </c>
      <c r="L97" s="2" t="s">
        <v>12</v>
      </c>
      <c r="M97" s="1">
        <v>58.2</v>
      </c>
      <c r="N97" s="13">
        <v>0.8851</v>
      </c>
      <c r="O97" s="2">
        <v>55</v>
      </c>
      <c r="P97" s="2">
        <v>60</v>
      </c>
      <c r="Q97" s="2">
        <v>65</v>
      </c>
      <c r="R97" s="2"/>
      <c r="S97" s="2">
        <v>65</v>
      </c>
      <c r="T97" s="13">
        <f>S97*N97</f>
        <v>57.5315</v>
      </c>
      <c r="U97" s="2"/>
      <c r="V97" s="2" t="s">
        <v>407</v>
      </c>
      <c r="W97" s="2">
        <v>12</v>
      </c>
    </row>
    <row r="98" spans="1:23" ht="12.75">
      <c r="A98" s="2">
        <v>12</v>
      </c>
      <c r="B98" s="2">
        <v>1</v>
      </c>
      <c r="C98" s="2" t="s">
        <v>20</v>
      </c>
      <c r="D98" s="2" t="s">
        <v>22</v>
      </c>
      <c r="E98" s="2">
        <v>75</v>
      </c>
      <c r="F98" s="2" t="s">
        <v>176</v>
      </c>
      <c r="G98" s="2" t="s">
        <v>116</v>
      </c>
      <c r="H98" s="2" t="s">
        <v>177</v>
      </c>
      <c r="I98" s="2" t="s">
        <v>15</v>
      </c>
      <c r="J98" s="2" t="s">
        <v>13</v>
      </c>
      <c r="K98" s="25">
        <v>29435</v>
      </c>
      <c r="L98" s="2" t="s">
        <v>12</v>
      </c>
      <c r="M98" s="1">
        <v>69.9</v>
      </c>
      <c r="N98" s="13">
        <v>0.7596</v>
      </c>
      <c r="O98" s="2">
        <v>40</v>
      </c>
      <c r="P98" s="2">
        <v>42.5</v>
      </c>
      <c r="Q98" s="2">
        <v>45</v>
      </c>
      <c r="R98" s="2"/>
      <c r="S98" s="2">
        <v>45</v>
      </c>
      <c r="T98" s="13">
        <f>S98*N98</f>
        <v>34.182</v>
      </c>
      <c r="U98" s="2"/>
      <c r="V98" s="2" t="s">
        <v>406</v>
      </c>
      <c r="W98" s="2">
        <v>12</v>
      </c>
    </row>
    <row r="99" spans="1:23" ht="12.75">
      <c r="A99" s="2">
        <v>12</v>
      </c>
      <c r="B99" s="2">
        <v>1</v>
      </c>
      <c r="C99" s="2" t="s">
        <v>20</v>
      </c>
      <c r="D99" s="2" t="s">
        <v>22</v>
      </c>
      <c r="E99" s="2">
        <v>82.5</v>
      </c>
      <c r="F99" s="2" t="s">
        <v>404</v>
      </c>
      <c r="G99" s="2" t="s">
        <v>402</v>
      </c>
      <c r="H99" s="2" t="s">
        <v>403</v>
      </c>
      <c r="I99" s="2" t="s">
        <v>27</v>
      </c>
      <c r="J99" s="2" t="s">
        <v>13</v>
      </c>
      <c r="K99" s="25">
        <v>31820</v>
      </c>
      <c r="L99" s="23" t="s">
        <v>12</v>
      </c>
      <c r="M99" s="1">
        <v>77.1</v>
      </c>
      <c r="N99" s="13">
        <v>0.7074</v>
      </c>
      <c r="O99" s="2">
        <v>120</v>
      </c>
      <c r="P99" s="26">
        <v>130</v>
      </c>
      <c r="Q99" s="2">
        <v>0</v>
      </c>
      <c r="R99" s="2"/>
      <c r="S99" s="2">
        <v>120</v>
      </c>
      <c r="T99" s="13">
        <f>S99*N99</f>
        <v>84.888</v>
      </c>
      <c r="U99" s="2"/>
      <c r="V99" s="2" t="s">
        <v>405</v>
      </c>
      <c r="W99" s="2">
        <v>12</v>
      </c>
    </row>
    <row r="100" spans="1:23" ht="12.75">
      <c r="A100" s="2"/>
      <c r="B100" s="2"/>
      <c r="C100" s="2"/>
      <c r="D100" s="2"/>
      <c r="E100" s="2"/>
      <c r="F100" s="12" t="s">
        <v>256</v>
      </c>
      <c r="G100" s="27" t="s">
        <v>265</v>
      </c>
      <c r="H100" s="2"/>
      <c r="I100" s="2"/>
      <c r="J100" s="2"/>
      <c r="K100" s="25"/>
      <c r="L100" s="2"/>
      <c r="M100" s="1"/>
      <c r="N100" s="13"/>
      <c r="O100" s="2"/>
      <c r="P100" s="2"/>
      <c r="Q100" s="2"/>
      <c r="R100" s="2"/>
      <c r="S100" s="2"/>
      <c r="T100" s="13"/>
      <c r="U100" s="2"/>
      <c r="V100" s="2"/>
      <c r="W100" s="2"/>
    </row>
    <row r="101" spans="1:23" ht="12.75">
      <c r="A101" s="2">
        <v>12</v>
      </c>
      <c r="B101" s="2">
        <v>1</v>
      </c>
      <c r="C101" s="2" t="s">
        <v>20</v>
      </c>
      <c r="D101" s="2" t="s">
        <v>22</v>
      </c>
      <c r="E101" s="2">
        <v>110</v>
      </c>
      <c r="F101" s="2" t="s">
        <v>170</v>
      </c>
      <c r="G101" s="2" t="s">
        <v>147</v>
      </c>
      <c r="H101" s="2" t="s">
        <v>151</v>
      </c>
      <c r="I101" s="2" t="s">
        <v>147</v>
      </c>
      <c r="J101" s="2" t="s">
        <v>13</v>
      </c>
      <c r="K101" s="25">
        <v>21531</v>
      </c>
      <c r="L101" s="2" t="s">
        <v>56</v>
      </c>
      <c r="M101" s="1">
        <v>103.9</v>
      </c>
      <c r="N101" s="13">
        <v>0.9655</v>
      </c>
      <c r="O101" s="2">
        <v>170</v>
      </c>
      <c r="P101" s="2">
        <v>180</v>
      </c>
      <c r="Q101" s="26">
        <v>190</v>
      </c>
      <c r="R101" s="2"/>
      <c r="S101" s="2">
        <v>180</v>
      </c>
      <c r="T101" s="13">
        <f aca="true" t="shared" si="3" ref="T101:T127">S101*N101</f>
        <v>173.79</v>
      </c>
      <c r="U101" s="2" t="s">
        <v>298</v>
      </c>
      <c r="V101" s="2" t="s">
        <v>274</v>
      </c>
      <c r="W101" s="2">
        <v>12</v>
      </c>
    </row>
    <row r="102" spans="1:23" ht="12.75">
      <c r="A102" s="2">
        <v>12</v>
      </c>
      <c r="B102" s="2">
        <v>1</v>
      </c>
      <c r="C102" s="2" t="s">
        <v>20</v>
      </c>
      <c r="D102" s="2" t="s">
        <v>22</v>
      </c>
      <c r="E102" s="2">
        <v>100</v>
      </c>
      <c r="F102" s="2" t="s">
        <v>55</v>
      </c>
      <c r="G102" s="2" t="s">
        <v>23</v>
      </c>
      <c r="H102" s="2" t="s">
        <v>45</v>
      </c>
      <c r="I102" s="2" t="s">
        <v>23</v>
      </c>
      <c r="J102" s="2" t="s">
        <v>13</v>
      </c>
      <c r="K102" s="25">
        <v>19844</v>
      </c>
      <c r="L102" s="23" t="s">
        <v>56</v>
      </c>
      <c r="M102" s="1">
        <v>90.3</v>
      </c>
      <c r="N102" s="13">
        <v>1.0895</v>
      </c>
      <c r="O102" s="2">
        <v>115</v>
      </c>
      <c r="P102" s="2">
        <v>125</v>
      </c>
      <c r="Q102" s="2">
        <v>130</v>
      </c>
      <c r="R102" s="2"/>
      <c r="S102" s="2">
        <v>130</v>
      </c>
      <c r="T102" s="13">
        <f t="shared" si="3"/>
        <v>141.635</v>
      </c>
      <c r="U102" s="2" t="s">
        <v>299</v>
      </c>
      <c r="V102" s="2" t="s">
        <v>287</v>
      </c>
      <c r="W102" s="2">
        <v>12</v>
      </c>
    </row>
    <row r="103" spans="1:23" ht="12.75">
      <c r="A103" s="2">
        <v>12</v>
      </c>
      <c r="B103" s="2">
        <v>1</v>
      </c>
      <c r="C103" s="2" t="s">
        <v>20</v>
      </c>
      <c r="D103" s="2" t="s">
        <v>22</v>
      </c>
      <c r="E103" s="2">
        <v>110</v>
      </c>
      <c r="F103" s="2" t="s">
        <v>413</v>
      </c>
      <c r="G103" s="2" t="s">
        <v>23</v>
      </c>
      <c r="H103" s="2" t="s">
        <v>45</v>
      </c>
      <c r="I103" s="2" t="s">
        <v>23</v>
      </c>
      <c r="J103" s="2" t="s">
        <v>13</v>
      </c>
      <c r="K103" s="25">
        <v>23966</v>
      </c>
      <c r="L103" s="2" t="s">
        <v>48</v>
      </c>
      <c r="M103" s="1">
        <v>107.2</v>
      </c>
      <c r="N103" s="13">
        <v>0.692</v>
      </c>
      <c r="O103" s="2">
        <v>150</v>
      </c>
      <c r="P103" s="2">
        <v>160</v>
      </c>
      <c r="Q103" s="2">
        <v>170</v>
      </c>
      <c r="R103" s="2"/>
      <c r="S103" s="2">
        <v>170</v>
      </c>
      <c r="T103" s="13">
        <f t="shared" si="3"/>
        <v>117.63999999999999</v>
      </c>
      <c r="U103" s="2" t="s">
        <v>300</v>
      </c>
      <c r="V103" s="2" t="s">
        <v>415</v>
      </c>
      <c r="W103" s="2">
        <v>12</v>
      </c>
    </row>
    <row r="104" spans="1:23" ht="12.75">
      <c r="A104" s="2">
        <v>12</v>
      </c>
      <c r="B104" s="2">
        <v>1</v>
      </c>
      <c r="C104" s="2" t="s">
        <v>20</v>
      </c>
      <c r="D104" s="2" t="s">
        <v>22</v>
      </c>
      <c r="E104" s="2">
        <v>110</v>
      </c>
      <c r="F104" s="2" t="s">
        <v>414</v>
      </c>
      <c r="G104" s="2" t="s">
        <v>116</v>
      </c>
      <c r="H104" s="2" t="s">
        <v>32</v>
      </c>
      <c r="I104" s="2" t="s">
        <v>15</v>
      </c>
      <c r="J104" s="2" t="s">
        <v>13</v>
      </c>
      <c r="K104" s="25">
        <v>28478</v>
      </c>
      <c r="L104" s="2" t="s">
        <v>39</v>
      </c>
      <c r="M104" s="1">
        <v>108.5</v>
      </c>
      <c r="N104" s="13">
        <v>0.5384</v>
      </c>
      <c r="O104" s="2">
        <v>202</v>
      </c>
      <c r="P104" s="2">
        <v>212.5</v>
      </c>
      <c r="Q104" s="26">
        <v>217.5</v>
      </c>
      <c r="R104" s="2"/>
      <c r="S104" s="2">
        <v>212.5</v>
      </c>
      <c r="T104" s="13">
        <f t="shared" si="3"/>
        <v>114.41</v>
      </c>
      <c r="U104" s="2"/>
      <c r="V104" s="2"/>
      <c r="W104" s="2">
        <v>12</v>
      </c>
    </row>
    <row r="105" spans="1:23" ht="12.75">
      <c r="A105" s="2">
        <v>12</v>
      </c>
      <c r="B105" s="2">
        <v>1</v>
      </c>
      <c r="C105" s="2" t="s">
        <v>20</v>
      </c>
      <c r="D105" s="2" t="s">
        <v>22</v>
      </c>
      <c r="E105" s="2">
        <v>75</v>
      </c>
      <c r="F105" s="2" t="s">
        <v>150</v>
      </c>
      <c r="G105" s="2" t="s">
        <v>147</v>
      </c>
      <c r="H105" s="2" t="s">
        <v>151</v>
      </c>
      <c r="I105" s="2" t="s">
        <v>147</v>
      </c>
      <c r="J105" s="2" t="s">
        <v>13</v>
      </c>
      <c r="K105" s="25">
        <v>27355</v>
      </c>
      <c r="L105" s="2" t="s">
        <v>39</v>
      </c>
      <c r="M105" s="1">
        <v>73.7</v>
      </c>
      <c r="N105" s="13">
        <v>0.6946</v>
      </c>
      <c r="O105" s="2">
        <v>135</v>
      </c>
      <c r="P105" s="2">
        <v>145</v>
      </c>
      <c r="Q105" s="2">
        <v>152.5</v>
      </c>
      <c r="R105" s="2"/>
      <c r="S105" s="2">
        <v>152.5</v>
      </c>
      <c r="T105" s="13">
        <f t="shared" si="3"/>
        <v>105.9265</v>
      </c>
      <c r="U105" s="2"/>
      <c r="V105" s="2" t="s">
        <v>274</v>
      </c>
      <c r="W105" s="2">
        <v>12</v>
      </c>
    </row>
    <row r="106" spans="1:23" ht="12.75">
      <c r="A106" s="2">
        <v>12</v>
      </c>
      <c r="B106" s="2">
        <v>1</v>
      </c>
      <c r="C106" s="2" t="s">
        <v>20</v>
      </c>
      <c r="D106" s="2" t="s">
        <v>22</v>
      </c>
      <c r="E106" s="2">
        <v>82.5</v>
      </c>
      <c r="F106" s="2" t="s">
        <v>141</v>
      </c>
      <c r="G106" s="2" t="s">
        <v>58</v>
      </c>
      <c r="H106" s="2" t="s">
        <v>58</v>
      </c>
      <c r="I106" s="2" t="s">
        <v>15</v>
      </c>
      <c r="J106" s="2" t="s">
        <v>13</v>
      </c>
      <c r="K106" s="25">
        <v>24599</v>
      </c>
      <c r="L106" s="2" t="s">
        <v>48</v>
      </c>
      <c r="M106" s="1">
        <v>81.35</v>
      </c>
      <c r="N106" s="13">
        <v>0.7533</v>
      </c>
      <c r="O106" s="2">
        <v>130</v>
      </c>
      <c r="P106" s="2">
        <v>135</v>
      </c>
      <c r="Q106" s="2">
        <v>140</v>
      </c>
      <c r="R106" s="2"/>
      <c r="S106" s="2">
        <v>140</v>
      </c>
      <c r="T106" s="13">
        <f t="shared" si="3"/>
        <v>105.46199999999999</v>
      </c>
      <c r="U106" s="2"/>
      <c r="V106" s="2" t="s">
        <v>410</v>
      </c>
      <c r="W106" s="2">
        <v>12</v>
      </c>
    </row>
    <row r="107" spans="1:23" ht="12.75">
      <c r="A107" s="2">
        <v>12</v>
      </c>
      <c r="B107" s="2">
        <v>1</v>
      </c>
      <c r="C107" s="2" t="s">
        <v>20</v>
      </c>
      <c r="D107" s="2" t="s">
        <v>22</v>
      </c>
      <c r="E107" s="2">
        <v>90</v>
      </c>
      <c r="F107" s="2" t="s">
        <v>152</v>
      </c>
      <c r="G107" s="2" t="s">
        <v>153</v>
      </c>
      <c r="H107" s="2" t="s">
        <v>153</v>
      </c>
      <c r="I107" s="2" t="s">
        <v>15</v>
      </c>
      <c r="J107" s="2" t="s">
        <v>13</v>
      </c>
      <c r="K107" s="25">
        <v>28127</v>
      </c>
      <c r="L107" s="2" t="s">
        <v>39</v>
      </c>
      <c r="M107" s="1">
        <v>88.2</v>
      </c>
      <c r="N107" s="13">
        <v>0.5944</v>
      </c>
      <c r="O107" s="2">
        <v>147.5</v>
      </c>
      <c r="P107" s="2">
        <v>152.5</v>
      </c>
      <c r="Q107" s="26">
        <v>157.5</v>
      </c>
      <c r="R107" s="2"/>
      <c r="S107" s="2">
        <v>152.5</v>
      </c>
      <c r="T107" s="13">
        <f t="shared" si="3"/>
        <v>90.646</v>
      </c>
      <c r="U107" s="2"/>
      <c r="V107" s="2"/>
      <c r="W107" s="2">
        <v>12</v>
      </c>
    </row>
    <row r="108" spans="1:23" ht="12.75">
      <c r="A108" s="2">
        <v>12</v>
      </c>
      <c r="B108" s="2">
        <v>1</v>
      </c>
      <c r="C108" s="2" t="s">
        <v>20</v>
      </c>
      <c r="D108" s="2" t="s">
        <v>22</v>
      </c>
      <c r="E108" s="2">
        <v>90</v>
      </c>
      <c r="F108" s="2" t="s">
        <v>412</v>
      </c>
      <c r="G108" s="2" t="s">
        <v>402</v>
      </c>
      <c r="H108" s="2" t="s">
        <v>403</v>
      </c>
      <c r="I108" s="2" t="s">
        <v>27</v>
      </c>
      <c r="J108" s="2" t="s">
        <v>13</v>
      </c>
      <c r="K108" s="25">
        <v>16231</v>
      </c>
      <c r="L108" s="23" t="s">
        <v>43</v>
      </c>
      <c r="M108" s="1">
        <v>86.4</v>
      </c>
      <c r="N108" s="13">
        <v>1.25</v>
      </c>
      <c r="O108" s="2">
        <v>65</v>
      </c>
      <c r="P108" s="2">
        <v>70</v>
      </c>
      <c r="Q108" s="26">
        <v>75</v>
      </c>
      <c r="R108" s="2"/>
      <c r="S108" s="2">
        <v>70</v>
      </c>
      <c r="T108" s="13">
        <f t="shared" si="3"/>
        <v>87.5</v>
      </c>
      <c r="U108" s="2"/>
      <c r="V108" s="2"/>
      <c r="W108" s="2">
        <v>12</v>
      </c>
    </row>
    <row r="109" spans="1:23" ht="12.75">
      <c r="A109" s="2">
        <v>12</v>
      </c>
      <c r="B109" s="2">
        <v>1</v>
      </c>
      <c r="C109" s="2" t="s">
        <v>20</v>
      </c>
      <c r="D109" s="2" t="s">
        <v>22</v>
      </c>
      <c r="E109" s="2">
        <v>60</v>
      </c>
      <c r="F109" s="2" t="s">
        <v>175</v>
      </c>
      <c r="G109" s="2" t="s">
        <v>116</v>
      </c>
      <c r="H109" s="2" t="s">
        <v>137</v>
      </c>
      <c r="I109" s="2" t="s">
        <v>15</v>
      </c>
      <c r="J109" s="2" t="s">
        <v>13</v>
      </c>
      <c r="K109" s="25">
        <v>59.2</v>
      </c>
      <c r="L109" s="2" t="s">
        <v>46</v>
      </c>
      <c r="M109" s="1">
        <v>59.2</v>
      </c>
      <c r="N109" s="13">
        <v>0.9092</v>
      </c>
      <c r="O109" s="2">
        <v>60</v>
      </c>
      <c r="P109" s="2">
        <v>65</v>
      </c>
      <c r="Q109" s="26">
        <v>70</v>
      </c>
      <c r="R109" s="2"/>
      <c r="S109" s="2">
        <v>65</v>
      </c>
      <c r="T109" s="13">
        <f t="shared" si="3"/>
        <v>59.098</v>
      </c>
      <c r="U109" s="2"/>
      <c r="V109" s="2" t="s">
        <v>406</v>
      </c>
      <c r="W109" s="2">
        <v>12</v>
      </c>
    </row>
    <row r="110" spans="1:23" ht="12.75">
      <c r="A110" s="2">
        <v>12</v>
      </c>
      <c r="B110" s="2">
        <v>1</v>
      </c>
      <c r="C110" s="2" t="s">
        <v>20</v>
      </c>
      <c r="D110" s="2" t="s">
        <v>22</v>
      </c>
      <c r="E110" s="2">
        <v>60</v>
      </c>
      <c r="F110" s="2" t="s">
        <v>181</v>
      </c>
      <c r="G110" s="2" t="s">
        <v>179</v>
      </c>
      <c r="H110" s="2" t="s">
        <v>179</v>
      </c>
      <c r="I110" s="2" t="s">
        <v>15</v>
      </c>
      <c r="J110" s="2" t="s">
        <v>13</v>
      </c>
      <c r="K110" s="25">
        <v>28235</v>
      </c>
      <c r="L110" s="2" t="s">
        <v>39</v>
      </c>
      <c r="M110" s="1">
        <v>55.7</v>
      </c>
      <c r="N110" s="13">
        <v>0.8826</v>
      </c>
      <c r="O110" s="2">
        <v>60</v>
      </c>
      <c r="P110" s="2">
        <v>62.5</v>
      </c>
      <c r="Q110" s="26">
        <v>67.5</v>
      </c>
      <c r="R110" s="2"/>
      <c r="S110" s="2">
        <v>62.5</v>
      </c>
      <c r="T110" s="13">
        <f t="shared" si="3"/>
        <v>55.1625</v>
      </c>
      <c r="U110" s="2"/>
      <c r="V110" s="2"/>
      <c r="W110" s="2">
        <v>12</v>
      </c>
    </row>
    <row r="111" spans="1:23" ht="12.75">
      <c r="A111" s="2">
        <v>12</v>
      </c>
      <c r="B111" s="2">
        <v>1</v>
      </c>
      <c r="C111" s="2" t="s">
        <v>20</v>
      </c>
      <c r="D111" s="2" t="s">
        <v>22</v>
      </c>
      <c r="E111" s="2">
        <v>100</v>
      </c>
      <c r="F111" s="2" t="s">
        <v>145</v>
      </c>
      <c r="G111" s="2" t="s">
        <v>32</v>
      </c>
      <c r="H111" s="2" t="s">
        <v>32</v>
      </c>
      <c r="I111" s="2" t="s">
        <v>15</v>
      </c>
      <c r="J111" s="2" t="s">
        <v>13</v>
      </c>
      <c r="K111" s="25">
        <v>31692</v>
      </c>
      <c r="L111" s="2" t="s">
        <v>12</v>
      </c>
      <c r="M111" s="1">
        <v>93.1</v>
      </c>
      <c r="N111" s="13">
        <v>0.574</v>
      </c>
      <c r="O111" s="26">
        <v>190</v>
      </c>
      <c r="P111" s="2">
        <v>190</v>
      </c>
      <c r="Q111" s="2">
        <v>200</v>
      </c>
      <c r="R111" s="2"/>
      <c r="S111" s="2">
        <v>200</v>
      </c>
      <c r="T111" s="13">
        <f t="shared" si="3"/>
        <v>114.8</v>
      </c>
      <c r="U111" s="2" t="s">
        <v>192</v>
      </c>
      <c r="V111" s="2"/>
      <c r="W111" s="2">
        <v>12</v>
      </c>
    </row>
    <row r="112" spans="1:23" ht="12.75">
      <c r="A112" s="2">
        <v>12</v>
      </c>
      <c r="B112" s="2">
        <v>1</v>
      </c>
      <c r="C112" s="2" t="s">
        <v>20</v>
      </c>
      <c r="D112" s="2" t="s">
        <v>22</v>
      </c>
      <c r="E112" s="2">
        <v>110</v>
      </c>
      <c r="F112" s="2" t="s">
        <v>414</v>
      </c>
      <c r="G112" s="2" t="s">
        <v>116</v>
      </c>
      <c r="H112" s="2" t="s">
        <v>32</v>
      </c>
      <c r="I112" s="2" t="s">
        <v>15</v>
      </c>
      <c r="J112" s="2" t="s">
        <v>13</v>
      </c>
      <c r="K112" s="25">
        <v>28478</v>
      </c>
      <c r="L112" s="2" t="s">
        <v>12</v>
      </c>
      <c r="M112" s="1">
        <v>108.5</v>
      </c>
      <c r="N112" s="13">
        <v>0.5384</v>
      </c>
      <c r="O112" s="2">
        <v>202</v>
      </c>
      <c r="P112" s="2">
        <v>212.5</v>
      </c>
      <c r="Q112" s="26">
        <v>217.5</v>
      </c>
      <c r="R112" s="2"/>
      <c r="S112" s="2">
        <v>212.5</v>
      </c>
      <c r="T112" s="13">
        <f t="shared" si="3"/>
        <v>114.41</v>
      </c>
      <c r="U112" s="2" t="s">
        <v>193</v>
      </c>
      <c r="V112" s="2"/>
      <c r="W112" s="2">
        <v>12</v>
      </c>
    </row>
    <row r="113" spans="1:23" ht="12.75">
      <c r="A113" s="2">
        <v>12</v>
      </c>
      <c r="B113" s="2">
        <v>1</v>
      </c>
      <c r="C113" s="2" t="s">
        <v>20</v>
      </c>
      <c r="D113" s="2" t="s">
        <v>22</v>
      </c>
      <c r="E113" s="2">
        <v>82.5</v>
      </c>
      <c r="F113" s="2" t="s">
        <v>161</v>
      </c>
      <c r="G113" s="2" t="s">
        <v>51</v>
      </c>
      <c r="H113" s="2" t="s">
        <v>51</v>
      </c>
      <c r="I113" s="2" t="s">
        <v>15</v>
      </c>
      <c r="J113" s="2" t="s">
        <v>13</v>
      </c>
      <c r="K113" s="25">
        <v>33635</v>
      </c>
      <c r="L113" s="2" t="s">
        <v>12</v>
      </c>
      <c r="M113" s="1">
        <v>80.4</v>
      </c>
      <c r="N113" s="13">
        <v>0.6307</v>
      </c>
      <c r="O113" s="2">
        <v>170</v>
      </c>
      <c r="P113" s="2">
        <v>180</v>
      </c>
      <c r="Q113" s="26">
        <v>185</v>
      </c>
      <c r="R113" s="2"/>
      <c r="S113" s="2">
        <v>180</v>
      </c>
      <c r="T113" s="13">
        <f t="shared" si="3"/>
        <v>113.52600000000001</v>
      </c>
      <c r="U113" s="2" t="s">
        <v>194</v>
      </c>
      <c r="V113" s="2" t="s">
        <v>411</v>
      </c>
      <c r="W113" s="2">
        <v>12</v>
      </c>
    </row>
    <row r="114" spans="1:23" ht="12.75">
      <c r="A114" s="2">
        <v>5</v>
      </c>
      <c r="B114" s="2">
        <v>2</v>
      </c>
      <c r="C114" s="2" t="s">
        <v>20</v>
      </c>
      <c r="D114" s="2" t="s">
        <v>22</v>
      </c>
      <c r="E114" s="2">
        <v>110</v>
      </c>
      <c r="F114" s="2" t="s">
        <v>149</v>
      </c>
      <c r="G114" s="2" t="s">
        <v>118</v>
      </c>
      <c r="H114" s="2" t="s">
        <v>119</v>
      </c>
      <c r="I114" s="2" t="s">
        <v>118</v>
      </c>
      <c r="J114" s="2" t="s">
        <v>13</v>
      </c>
      <c r="K114" s="25">
        <v>30259</v>
      </c>
      <c r="L114" s="2" t="s">
        <v>12</v>
      </c>
      <c r="M114" s="1">
        <v>105.2</v>
      </c>
      <c r="N114" s="13">
        <v>0.5434</v>
      </c>
      <c r="O114" s="2">
        <v>190</v>
      </c>
      <c r="P114" s="26">
        <v>200</v>
      </c>
      <c r="Q114" s="2">
        <v>202.5</v>
      </c>
      <c r="R114" s="2"/>
      <c r="S114" s="2">
        <v>202.5</v>
      </c>
      <c r="T114" s="13">
        <f t="shared" si="3"/>
        <v>110.0385</v>
      </c>
      <c r="U114" s="2"/>
      <c r="V114" s="2"/>
      <c r="W114" s="2">
        <v>5</v>
      </c>
    </row>
    <row r="115" spans="1:23" ht="12.75">
      <c r="A115" s="2">
        <v>3</v>
      </c>
      <c r="B115" s="2">
        <v>3</v>
      </c>
      <c r="C115" s="2" t="s">
        <v>20</v>
      </c>
      <c r="D115" s="2" t="s">
        <v>22</v>
      </c>
      <c r="E115" s="2">
        <v>110</v>
      </c>
      <c r="F115" s="2" t="s">
        <v>154</v>
      </c>
      <c r="G115" s="2" t="s">
        <v>147</v>
      </c>
      <c r="H115" s="2" t="s">
        <v>151</v>
      </c>
      <c r="I115" s="2" t="s">
        <v>147</v>
      </c>
      <c r="J115" s="2" t="s">
        <v>13</v>
      </c>
      <c r="K115" s="25">
        <v>30828</v>
      </c>
      <c r="L115" s="2" t="s">
        <v>12</v>
      </c>
      <c r="M115" s="1">
        <v>108.7</v>
      </c>
      <c r="N115" s="13">
        <v>0.5381</v>
      </c>
      <c r="O115" s="2">
        <v>190</v>
      </c>
      <c r="P115" s="2">
        <v>200</v>
      </c>
      <c r="Q115" s="26">
        <v>205</v>
      </c>
      <c r="R115" s="2"/>
      <c r="S115" s="2">
        <v>200</v>
      </c>
      <c r="T115" s="13">
        <f t="shared" si="3"/>
        <v>107.62</v>
      </c>
      <c r="U115" s="2"/>
      <c r="V115" s="2" t="s">
        <v>274</v>
      </c>
      <c r="W115" s="2">
        <v>3</v>
      </c>
    </row>
    <row r="116" spans="1:23" ht="12.75">
      <c r="A116" s="2">
        <v>12</v>
      </c>
      <c r="B116" s="2">
        <v>1</v>
      </c>
      <c r="C116" s="2" t="s">
        <v>20</v>
      </c>
      <c r="D116" s="2" t="s">
        <v>22</v>
      </c>
      <c r="E116" s="2">
        <v>125</v>
      </c>
      <c r="F116" s="2" t="s">
        <v>143</v>
      </c>
      <c r="G116" s="2" t="s">
        <v>32</v>
      </c>
      <c r="H116" s="2" t="s">
        <v>32</v>
      </c>
      <c r="I116" s="2" t="s">
        <v>15</v>
      </c>
      <c r="J116" s="2" t="s">
        <v>13</v>
      </c>
      <c r="K116" s="25">
        <v>29414</v>
      </c>
      <c r="L116" s="2" t="s">
        <v>12</v>
      </c>
      <c r="M116" s="1">
        <v>123.8</v>
      </c>
      <c r="N116" s="13">
        <v>0.5227</v>
      </c>
      <c r="O116" s="26">
        <v>200</v>
      </c>
      <c r="P116" s="2">
        <v>200</v>
      </c>
      <c r="Q116" s="26">
        <v>202.5</v>
      </c>
      <c r="R116" s="2"/>
      <c r="S116" s="2">
        <v>200</v>
      </c>
      <c r="T116" s="13">
        <f t="shared" si="3"/>
        <v>104.54</v>
      </c>
      <c r="U116" s="2"/>
      <c r="V116" s="2" t="s">
        <v>416</v>
      </c>
      <c r="W116" s="2">
        <v>12</v>
      </c>
    </row>
    <row r="117" spans="1:23" ht="14.25" customHeight="1">
      <c r="A117" s="2">
        <v>2</v>
      </c>
      <c r="B117" s="2">
        <v>4</v>
      </c>
      <c r="C117" s="2" t="s">
        <v>20</v>
      </c>
      <c r="D117" s="2" t="s">
        <v>22</v>
      </c>
      <c r="E117" s="2">
        <v>110</v>
      </c>
      <c r="F117" s="2" t="s">
        <v>144</v>
      </c>
      <c r="G117" s="2" t="s">
        <v>32</v>
      </c>
      <c r="H117" s="2" t="s">
        <v>32</v>
      </c>
      <c r="I117" s="2" t="s">
        <v>15</v>
      </c>
      <c r="J117" s="2" t="s">
        <v>13</v>
      </c>
      <c r="K117" s="25">
        <v>30701</v>
      </c>
      <c r="L117" s="2" t="s">
        <v>12</v>
      </c>
      <c r="M117" s="1">
        <v>106.6</v>
      </c>
      <c r="N117" s="13">
        <v>0.5411</v>
      </c>
      <c r="O117" s="2">
        <v>152.5</v>
      </c>
      <c r="P117" s="2">
        <v>157.5</v>
      </c>
      <c r="Q117" s="2">
        <v>162.5</v>
      </c>
      <c r="R117" s="2"/>
      <c r="S117" s="2">
        <v>162.5</v>
      </c>
      <c r="T117" s="13">
        <f t="shared" si="3"/>
        <v>87.92875000000001</v>
      </c>
      <c r="U117" s="2"/>
      <c r="V117" s="2"/>
      <c r="W117" s="2">
        <v>2</v>
      </c>
    </row>
    <row r="118" spans="1:23" ht="12.75">
      <c r="A118" s="2">
        <v>12</v>
      </c>
      <c r="B118" s="2">
        <v>1</v>
      </c>
      <c r="C118" s="2" t="s">
        <v>20</v>
      </c>
      <c r="D118" s="2" t="s">
        <v>22</v>
      </c>
      <c r="E118" s="2">
        <v>90</v>
      </c>
      <c r="F118" s="2" t="s">
        <v>135</v>
      </c>
      <c r="G118" s="2" t="s">
        <v>27</v>
      </c>
      <c r="H118" s="2" t="s">
        <v>26</v>
      </c>
      <c r="I118" s="2" t="s">
        <v>27</v>
      </c>
      <c r="J118" s="2" t="s">
        <v>13</v>
      </c>
      <c r="K118" s="25">
        <v>31349</v>
      </c>
      <c r="L118" s="2" t="s">
        <v>12</v>
      </c>
      <c r="M118" s="1">
        <v>88</v>
      </c>
      <c r="N118" s="13">
        <v>0.5935</v>
      </c>
      <c r="O118" s="2">
        <v>120</v>
      </c>
      <c r="P118" s="2">
        <v>125</v>
      </c>
      <c r="Q118" s="2">
        <v>130</v>
      </c>
      <c r="R118" s="2"/>
      <c r="S118" s="2">
        <v>130</v>
      </c>
      <c r="T118" s="13">
        <f t="shared" si="3"/>
        <v>77.155</v>
      </c>
      <c r="U118" s="2"/>
      <c r="V118" s="2" t="s">
        <v>409</v>
      </c>
      <c r="W118" s="2">
        <v>12</v>
      </c>
    </row>
    <row r="119" spans="1:23" ht="12.75">
      <c r="A119" s="2">
        <v>5</v>
      </c>
      <c r="B119" s="2">
        <v>2</v>
      </c>
      <c r="C119" s="2" t="s">
        <v>20</v>
      </c>
      <c r="D119" s="2" t="s">
        <v>22</v>
      </c>
      <c r="E119" s="2">
        <v>100</v>
      </c>
      <c r="F119" s="2" t="s">
        <v>180</v>
      </c>
      <c r="G119" s="2" t="s">
        <v>179</v>
      </c>
      <c r="H119" s="2" t="s">
        <v>179</v>
      </c>
      <c r="I119" s="2" t="s">
        <v>15</v>
      </c>
      <c r="J119" s="2" t="s">
        <v>13</v>
      </c>
      <c r="K119" s="25">
        <v>31191</v>
      </c>
      <c r="L119" s="2" t="s">
        <v>12</v>
      </c>
      <c r="M119" s="1">
        <v>100</v>
      </c>
      <c r="N119" s="13">
        <v>0.554</v>
      </c>
      <c r="O119" s="2">
        <v>130</v>
      </c>
      <c r="P119" s="2">
        <v>135</v>
      </c>
      <c r="Q119" s="26">
        <v>137.5</v>
      </c>
      <c r="R119" s="2"/>
      <c r="S119" s="2">
        <v>135</v>
      </c>
      <c r="T119" s="13">
        <f t="shared" si="3"/>
        <v>74.79</v>
      </c>
      <c r="U119" s="2"/>
      <c r="V119" s="2" t="s">
        <v>408</v>
      </c>
      <c r="W119" s="2">
        <v>5</v>
      </c>
    </row>
    <row r="120" spans="1:23" ht="12.75">
      <c r="A120" s="2">
        <v>12</v>
      </c>
      <c r="B120" s="2">
        <v>1</v>
      </c>
      <c r="C120" s="2" t="s">
        <v>20</v>
      </c>
      <c r="D120" s="2" t="s">
        <v>22</v>
      </c>
      <c r="E120" s="2">
        <v>60</v>
      </c>
      <c r="F120" s="2" t="s">
        <v>178</v>
      </c>
      <c r="G120" s="2" t="s">
        <v>179</v>
      </c>
      <c r="H120" s="2" t="s">
        <v>179</v>
      </c>
      <c r="I120" s="2" t="s">
        <v>15</v>
      </c>
      <c r="J120" s="2" t="s">
        <v>13</v>
      </c>
      <c r="K120" s="25">
        <v>29407</v>
      </c>
      <c r="L120" s="2" t="s">
        <v>12</v>
      </c>
      <c r="M120" s="1">
        <v>58.3</v>
      </c>
      <c r="N120" s="13">
        <v>0.8376</v>
      </c>
      <c r="O120" s="2">
        <v>80</v>
      </c>
      <c r="P120" s="26">
        <v>85</v>
      </c>
      <c r="Q120" s="2">
        <v>85</v>
      </c>
      <c r="R120" s="2"/>
      <c r="S120" s="2">
        <v>85</v>
      </c>
      <c r="T120" s="13">
        <f t="shared" si="3"/>
        <v>71.196</v>
      </c>
      <c r="U120" s="2"/>
      <c r="V120" s="2" t="s">
        <v>408</v>
      </c>
      <c r="W120" s="2">
        <v>12</v>
      </c>
    </row>
    <row r="121" spans="1:23" ht="12.75">
      <c r="A121" s="2">
        <v>12</v>
      </c>
      <c r="B121" s="2">
        <v>1</v>
      </c>
      <c r="C121" s="2" t="s">
        <v>20</v>
      </c>
      <c r="D121" s="2" t="s">
        <v>22</v>
      </c>
      <c r="E121" s="2">
        <v>75</v>
      </c>
      <c r="F121" s="2" t="s">
        <v>140</v>
      </c>
      <c r="G121" s="2" t="s">
        <v>32</v>
      </c>
      <c r="H121" s="2" t="s">
        <v>32</v>
      </c>
      <c r="I121" s="2" t="s">
        <v>15</v>
      </c>
      <c r="J121" s="2" t="s">
        <v>13</v>
      </c>
      <c r="K121" s="25">
        <v>33158</v>
      </c>
      <c r="L121" s="2" t="s">
        <v>12</v>
      </c>
      <c r="M121" s="1">
        <v>69.3</v>
      </c>
      <c r="N121" s="13">
        <v>0.7092</v>
      </c>
      <c r="O121" s="2">
        <v>55</v>
      </c>
      <c r="P121" s="2">
        <v>57.5</v>
      </c>
      <c r="Q121" s="26">
        <v>62.5</v>
      </c>
      <c r="R121" s="2"/>
      <c r="S121" s="2">
        <v>57.5</v>
      </c>
      <c r="T121" s="13">
        <f t="shared" si="3"/>
        <v>40.779</v>
      </c>
      <c r="U121" s="2"/>
      <c r="V121" s="2"/>
      <c r="W121" s="2">
        <v>12</v>
      </c>
    </row>
    <row r="122" spans="1:23" ht="12.75">
      <c r="A122" s="2">
        <v>12</v>
      </c>
      <c r="B122" s="2">
        <v>1</v>
      </c>
      <c r="C122" s="2" t="s">
        <v>20</v>
      </c>
      <c r="D122" s="2" t="s">
        <v>22</v>
      </c>
      <c r="E122" s="2">
        <v>52</v>
      </c>
      <c r="F122" s="2" t="s">
        <v>401</v>
      </c>
      <c r="G122" s="2" t="s">
        <v>402</v>
      </c>
      <c r="H122" s="2" t="s">
        <v>403</v>
      </c>
      <c r="I122" s="2" t="s">
        <v>27</v>
      </c>
      <c r="J122" s="2" t="s">
        <v>13</v>
      </c>
      <c r="K122" s="25">
        <v>38818</v>
      </c>
      <c r="L122" s="2" t="s">
        <v>174</v>
      </c>
      <c r="M122" s="1">
        <v>33.7</v>
      </c>
      <c r="N122" s="13">
        <v>1.6154</v>
      </c>
      <c r="O122" s="2">
        <v>42.5</v>
      </c>
      <c r="P122" s="2">
        <v>45</v>
      </c>
      <c r="Q122" s="26">
        <v>47.5</v>
      </c>
      <c r="R122" s="2"/>
      <c r="S122" s="2">
        <v>45</v>
      </c>
      <c r="T122" s="13">
        <f t="shared" si="3"/>
        <v>72.693</v>
      </c>
      <c r="U122" s="2"/>
      <c r="V122" s="2" t="s">
        <v>405</v>
      </c>
      <c r="W122" s="2">
        <v>12</v>
      </c>
    </row>
    <row r="123" spans="1:23" ht="12.75">
      <c r="A123" s="2">
        <v>12</v>
      </c>
      <c r="B123" s="2">
        <v>1</v>
      </c>
      <c r="C123" s="2" t="s">
        <v>20</v>
      </c>
      <c r="D123" s="2" t="s">
        <v>22</v>
      </c>
      <c r="E123" s="2">
        <v>44</v>
      </c>
      <c r="F123" s="2" t="s">
        <v>173</v>
      </c>
      <c r="G123" s="2" t="s">
        <v>116</v>
      </c>
      <c r="H123" s="2" t="s">
        <v>137</v>
      </c>
      <c r="I123" s="2" t="s">
        <v>15</v>
      </c>
      <c r="J123" s="2" t="s">
        <v>13</v>
      </c>
      <c r="K123" s="25">
        <v>39545</v>
      </c>
      <c r="L123" s="2" t="s">
        <v>174</v>
      </c>
      <c r="M123" s="1">
        <v>32.6</v>
      </c>
      <c r="N123" s="13">
        <v>1.446</v>
      </c>
      <c r="O123" s="2">
        <v>20</v>
      </c>
      <c r="P123" s="2">
        <v>27.5</v>
      </c>
      <c r="Q123" s="26">
        <v>30</v>
      </c>
      <c r="R123" s="2"/>
      <c r="S123" s="2">
        <v>27.5</v>
      </c>
      <c r="T123" s="13">
        <f t="shared" si="3"/>
        <v>39.765</v>
      </c>
      <c r="U123" s="2"/>
      <c r="V123" s="2" t="s">
        <v>406</v>
      </c>
      <c r="W123" s="2">
        <v>12</v>
      </c>
    </row>
    <row r="124" spans="1:23" ht="12.75">
      <c r="A124" s="2">
        <v>12</v>
      </c>
      <c r="B124" s="2">
        <v>1</v>
      </c>
      <c r="C124" s="2" t="s">
        <v>20</v>
      </c>
      <c r="D124" s="2" t="s">
        <v>22</v>
      </c>
      <c r="E124" s="2">
        <v>90</v>
      </c>
      <c r="F124" s="2" t="s">
        <v>184</v>
      </c>
      <c r="G124" s="2" t="s">
        <v>124</v>
      </c>
      <c r="H124" s="2" t="s">
        <v>183</v>
      </c>
      <c r="I124" s="2" t="s">
        <v>15</v>
      </c>
      <c r="J124" s="2" t="s">
        <v>13</v>
      </c>
      <c r="K124" s="25">
        <v>37008</v>
      </c>
      <c r="L124" s="2" t="s">
        <v>71</v>
      </c>
      <c r="M124" s="1">
        <v>82.9</v>
      </c>
      <c r="N124" s="13">
        <v>0.6666</v>
      </c>
      <c r="O124" s="2">
        <v>110</v>
      </c>
      <c r="P124" s="2">
        <v>115</v>
      </c>
      <c r="Q124" s="2">
        <v>120</v>
      </c>
      <c r="R124" s="2"/>
      <c r="S124" s="2">
        <v>120</v>
      </c>
      <c r="T124" s="13">
        <f t="shared" si="3"/>
        <v>79.99199999999999</v>
      </c>
      <c r="U124" s="2"/>
      <c r="V124" s="2" t="s">
        <v>258</v>
      </c>
      <c r="W124" s="2">
        <v>12</v>
      </c>
    </row>
    <row r="125" spans="1:23" ht="12.75">
      <c r="A125" s="2">
        <v>12</v>
      </c>
      <c r="B125" s="2">
        <v>1</v>
      </c>
      <c r="C125" s="2" t="s">
        <v>20</v>
      </c>
      <c r="D125" s="2" t="s">
        <v>22</v>
      </c>
      <c r="E125" s="2">
        <v>75</v>
      </c>
      <c r="F125" s="2" t="s">
        <v>185</v>
      </c>
      <c r="G125" s="2" t="s">
        <v>124</v>
      </c>
      <c r="H125" s="2" t="s">
        <v>183</v>
      </c>
      <c r="I125" s="2" t="s">
        <v>15</v>
      </c>
      <c r="J125" s="2" t="s">
        <v>13</v>
      </c>
      <c r="K125" s="25">
        <v>37008</v>
      </c>
      <c r="L125" s="2" t="s">
        <v>71</v>
      </c>
      <c r="M125" s="1">
        <v>72.6</v>
      </c>
      <c r="N125" s="13">
        <v>0.7366</v>
      </c>
      <c r="O125" s="2">
        <v>100</v>
      </c>
      <c r="P125" s="2">
        <v>105</v>
      </c>
      <c r="Q125" s="26">
        <v>107.5</v>
      </c>
      <c r="R125" s="2"/>
      <c r="S125" s="2">
        <v>105</v>
      </c>
      <c r="T125" s="13">
        <f t="shared" si="3"/>
        <v>77.343</v>
      </c>
      <c r="U125" s="2"/>
      <c r="V125" s="2" t="s">
        <v>258</v>
      </c>
      <c r="W125" s="2">
        <v>12</v>
      </c>
    </row>
    <row r="126" spans="1:23" ht="12.75">
      <c r="A126" s="2">
        <v>12</v>
      </c>
      <c r="B126" s="2">
        <v>1</v>
      </c>
      <c r="C126" s="2" t="s">
        <v>20</v>
      </c>
      <c r="D126" s="2" t="s">
        <v>22</v>
      </c>
      <c r="E126" s="2">
        <v>60</v>
      </c>
      <c r="F126" s="2" t="s">
        <v>182</v>
      </c>
      <c r="G126" s="2" t="s">
        <v>124</v>
      </c>
      <c r="H126" s="2" t="s">
        <v>183</v>
      </c>
      <c r="I126" s="2" t="s">
        <v>15</v>
      </c>
      <c r="J126" s="2" t="s">
        <v>13</v>
      </c>
      <c r="K126" s="25">
        <v>36146</v>
      </c>
      <c r="L126" s="2" t="s">
        <v>67</v>
      </c>
      <c r="M126" s="1">
        <v>58.6</v>
      </c>
      <c r="N126" s="13">
        <v>0.8663</v>
      </c>
      <c r="O126" s="2">
        <v>67.5</v>
      </c>
      <c r="P126" s="2">
        <v>70</v>
      </c>
      <c r="Q126" s="26">
        <v>82.5</v>
      </c>
      <c r="R126" s="2"/>
      <c r="S126" s="2">
        <v>70</v>
      </c>
      <c r="T126" s="13">
        <f t="shared" si="3"/>
        <v>60.641</v>
      </c>
      <c r="U126" s="2"/>
      <c r="V126" s="2" t="s">
        <v>258</v>
      </c>
      <c r="W126" s="2">
        <v>12</v>
      </c>
    </row>
    <row r="127" spans="1:23" ht="12.75">
      <c r="A127" s="2">
        <v>12</v>
      </c>
      <c r="B127" s="2">
        <v>1</v>
      </c>
      <c r="C127" s="2" t="s">
        <v>20</v>
      </c>
      <c r="D127" s="2" t="s">
        <v>22</v>
      </c>
      <c r="E127" s="2">
        <v>67.5</v>
      </c>
      <c r="F127" s="2" t="s">
        <v>138</v>
      </c>
      <c r="G127" s="2" t="s">
        <v>139</v>
      </c>
      <c r="H127" s="2" t="s">
        <v>32</v>
      </c>
      <c r="I127" s="2" t="s">
        <v>15</v>
      </c>
      <c r="J127" s="2" t="s">
        <v>13</v>
      </c>
      <c r="K127" s="25">
        <v>36761</v>
      </c>
      <c r="L127" s="2" t="s">
        <v>67</v>
      </c>
      <c r="M127" s="1">
        <v>64.5</v>
      </c>
      <c r="N127" s="13">
        <v>0.8022</v>
      </c>
      <c r="O127" s="26">
        <v>35</v>
      </c>
      <c r="P127" s="2">
        <v>35</v>
      </c>
      <c r="Q127" s="2">
        <v>37.5</v>
      </c>
      <c r="R127" s="2"/>
      <c r="S127" s="2">
        <v>37.5</v>
      </c>
      <c r="T127" s="13">
        <f t="shared" si="3"/>
        <v>30.0825</v>
      </c>
      <c r="U127" s="2"/>
      <c r="V127" s="2"/>
      <c r="W127" s="2">
        <v>12</v>
      </c>
    </row>
    <row r="128" spans="1:23" s="9" customFormat="1" ht="12.75">
      <c r="A128" s="12"/>
      <c r="B128" s="12"/>
      <c r="C128" s="27"/>
      <c r="D128" s="27"/>
      <c r="E128" s="27"/>
      <c r="F128" s="27" t="s">
        <v>256</v>
      </c>
      <c r="G128" s="27" t="s">
        <v>370</v>
      </c>
      <c r="H128" s="27"/>
      <c r="I128" s="27"/>
      <c r="J128" s="27"/>
      <c r="K128" s="27"/>
      <c r="L128" s="27"/>
      <c r="M128" s="39"/>
      <c r="N128" s="40"/>
      <c r="O128" s="12"/>
      <c r="P128" s="12"/>
      <c r="Q128" s="12"/>
      <c r="R128" s="12"/>
      <c r="S128" s="2"/>
      <c r="T128" s="38"/>
      <c r="U128" s="27"/>
      <c r="V128" s="27"/>
      <c r="W128" s="27"/>
    </row>
    <row r="129" spans="1:23" ht="12.75">
      <c r="A129" s="2">
        <v>12</v>
      </c>
      <c r="B129" s="2">
        <v>1</v>
      </c>
      <c r="C129" s="2" t="s">
        <v>20</v>
      </c>
      <c r="D129" s="2" t="s">
        <v>19</v>
      </c>
      <c r="E129" s="2">
        <v>67.5</v>
      </c>
      <c r="F129" s="2" t="s">
        <v>426</v>
      </c>
      <c r="G129" s="2" t="s">
        <v>427</v>
      </c>
      <c r="H129" s="2" t="s">
        <v>32</v>
      </c>
      <c r="I129" s="2" t="s">
        <v>15</v>
      </c>
      <c r="J129" s="2" t="s">
        <v>13</v>
      </c>
      <c r="K129" s="25">
        <v>32836</v>
      </c>
      <c r="L129" s="2" t="s">
        <v>12</v>
      </c>
      <c r="M129" s="1">
        <v>67.5</v>
      </c>
      <c r="N129" s="13">
        <v>0.7258</v>
      </c>
      <c r="O129" s="2">
        <v>220</v>
      </c>
      <c r="P129" s="2">
        <v>235</v>
      </c>
      <c r="Q129" s="2">
        <v>245</v>
      </c>
      <c r="R129" s="2"/>
      <c r="S129" s="2">
        <v>245</v>
      </c>
      <c r="T129" s="13">
        <f>S129*N129</f>
        <v>177.821</v>
      </c>
      <c r="U129" s="2"/>
      <c r="V129" s="2" t="s">
        <v>481</v>
      </c>
      <c r="W129" s="2">
        <v>12</v>
      </c>
    </row>
    <row r="130" spans="1:23" ht="12.75">
      <c r="A130" s="2">
        <v>12</v>
      </c>
      <c r="B130" s="2">
        <v>1</v>
      </c>
      <c r="C130" s="2" t="s">
        <v>20</v>
      </c>
      <c r="D130" s="2" t="s">
        <v>19</v>
      </c>
      <c r="E130" s="2">
        <v>100</v>
      </c>
      <c r="F130" s="2" t="s">
        <v>434</v>
      </c>
      <c r="G130" s="2" t="s">
        <v>31</v>
      </c>
      <c r="H130" s="2" t="s">
        <v>32</v>
      </c>
      <c r="I130" s="2" t="s">
        <v>15</v>
      </c>
      <c r="J130" s="2" t="s">
        <v>13</v>
      </c>
      <c r="K130" s="25">
        <v>27165</v>
      </c>
      <c r="L130" s="2" t="s">
        <v>39</v>
      </c>
      <c r="M130" s="1">
        <v>98.5</v>
      </c>
      <c r="N130" s="13">
        <v>0.5751</v>
      </c>
      <c r="O130" s="2">
        <v>220</v>
      </c>
      <c r="P130" s="2">
        <v>280</v>
      </c>
      <c r="Q130" s="26">
        <v>325</v>
      </c>
      <c r="R130" s="2"/>
      <c r="S130" s="2">
        <v>280</v>
      </c>
      <c r="T130" s="13">
        <f>S130*N130</f>
        <v>161.028</v>
      </c>
      <c r="U130" s="2"/>
      <c r="V130" s="2" t="s">
        <v>479</v>
      </c>
      <c r="W130" s="2">
        <v>12</v>
      </c>
    </row>
    <row r="131" spans="1:23" ht="12.75">
      <c r="A131" s="2">
        <v>12</v>
      </c>
      <c r="B131" s="2">
        <v>1</v>
      </c>
      <c r="C131" s="2" t="s">
        <v>20</v>
      </c>
      <c r="D131" s="2" t="s">
        <v>19</v>
      </c>
      <c r="E131" s="2">
        <v>110</v>
      </c>
      <c r="F131" s="2" t="s">
        <v>425</v>
      </c>
      <c r="G131" s="2" t="s">
        <v>85</v>
      </c>
      <c r="H131" s="2" t="s">
        <v>32</v>
      </c>
      <c r="I131" s="2" t="s">
        <v>15</v>
      </c>
      <c r="J131" s="2" t="s">
        <v>13</v>
      </c>
      <c r="K131" s="25">
        <v>26314</v>
      </c>
      <c r="L131" s="2" t="s">
        <v>46</v>
      </c>
      <c r="M131" s="1">
        <v>109.1</v>
      </c>
      <c r="N131" s="13"/>
      <c r="O131" s="2">
        <v>220</v>
      </c>
      <c r="P131" s="2">
        <v>230</v>
      </c>
      <c r="Q131" s="26">
        <v>240</v>
      </c>
      <c r="R131" s="2"/>
      <c r="S131" s="2">
        <v>230</v>
      </c>
      <c r="T131" s="13">
        <f>S131*N131</f>
        <v>0</v>
      </c>
      <c r="U131" s="2"/>
      <c r="V131" s="2" t="s">
        <v>482</v>
      </c>
      <c r="W131" s="2">
        <v>12</v>
      </c>
    </row>
    <row r="132" spans="1:23" ht="12.75">
      <c r="A132" s="2">
        <v>12</v>
      </c>
      <c r="B132" s="2">
        <v>1</v>
      </c>
      <c r="C132" s="2" t="s">
        <v>20</v>
      </c>
      <c r="D132" s="2" t="s">
        <v>19</v>
      </c>
      <c r="E132" s="2">
        <v>110</v>
      </c>
      <c r="F132" s="2" t="s">
        <v>436</v>
      </c>
      <c r="G132" s="2" t="s">
        <v>118</v>
      </c>
      <c r="H132" s="2" t="s">
        <v>437</v>
      </c>
      <c r="I132" s="2" t="s">
        <v>118</v>
      </c>
      <c r="J132" s="2" t="s">
        <v>13</v>
      </c>
      <c r="K132" s="25">
        <v>31787</v>
      </c>
      <c r="L132" s="2" t="s">
        <v>12</v>
      </c>
      <c r="M132" s="1">
        <v>108.8</v>
      </c>
      <c r="N132" s="13">
        <v>0.538</v>
      </c>
      <c r="O132" s="2">
        <v>332.5</v>
      </c>
      <c r="P132" s="26">
        <v>342.5</v>
      </c>
      <c r="Q132" s="2">
        <v>342.5</v>
      </c>
      <c r="R132" s="2"/>
      <c r="S132" s="2">
        <v>342.5</v>
      </c>
      <c r="T132" s="13">
        <f>S132*N132</f>
        <v>184.26500000000001</v>
      </c>
      <c r="U132" s="2"/>
      <c r="V132" s="2" t="s">
        <v>484</v>
      </c>
      <c r="W132" s="2">
        <v>12</v>
      </c>
    </row>
    <row r="133" spans="1:23" s="9" customFormat="1" ht="12.75">
      <c r="A133" s="12"/>
      <c r="B133" s="12"/>
      <c r="C133" s="27"/>
      <c r="D133" s="27"/>
      <c r="E133" s="27"/>
      <c r="F133" s="27" t="s">
        <v>256</v>
      </c>
      <c r="G133" s="27" t="s">
        <v>371</v>
      </c>
      <c r="H133" s="27"/>
      <c r="I133" s="27"/>
      <c r="J133" s="27"/>
      <c r="K133" s="27"/>
      <c r="L133" s="27"/>
      <c r="M133" s="39"/>
      <c r="N133" s="40"/>
      <c r="O133" s="12"/>
      <c r="P133" s="12"/>
      <c r="Q133" s="12"/>
      <c r="R133" s="12"/>
      <c r="S133" s="2"/>
      <c r="T133" s="38"/>
      <c r="U133" s="27"/>
      <c r="V133" s="27"/>
      <c r="W133" s="27"/>
    </row>
    <row r="134" spans="1:23" ht="12.75">
      <c r="A134" s="2">
        <v>12</v>
      </c>
      <c r="B134" s="2">
        <v>1</v>
      </c>
      <c r="C134" s="2" t="s">
        <v>20</v>
      </c>
      <c r="D134" s="2" t="s">
        <v>19</v>
      </c>
      <c r="E134" s="2">
        <v>100</v>
      </c>
      <c r="F134" s="2" t="s">
        <v>428</v>
      </c>
      <c r="G134" s="2" t="s">
        <v>124</v>
      </c>
      <c r="H134" s="2" t="s">
        <v>32</v>
      </c>
      <c r="I134" s="2" t="s">
        <v>15</v>
      </c>
      <c r="J134" s="2" t="s">
        <v>13</v>
      </c>
      <c r="K134" s="25">
        <v>25707</v>
      </c>
      <c r="L134" s="2" t="s">
        <v>46</v>
      </c>
      <c r="M134" s="1">
        <v>99.4</v>
      </c>
      <c r="N134" s="13">
        <v>0.6205</v>
      </c>
      <c r="O134" s="26">
        <v>260</v>
      </c>
      <c r="P134" s="2">
        <v>260</v>
      </c>
      <c r="Q134" s="26">
        <v>275</v>
      </c>
      <c r="R134" s="2"/>
      <c r="S134" s="2">
        <v>260</v>
      </c>
      <c r="T134" s="13">
        <f>S134*N134</f>
        <v>161.33</v>
      </c>
      <c r="U134" s="2"/>
      <c r="V134" s="2"/>
      <c r="W134" s="2">
        <v>12</v>
      </c>
    </row>
    <row r="135" spans="1:23" ht="12.75">
      <c r="A135" s="2">
        <v>12</v>
      </c>
      <c r="B135" s="2">
        <v>1</v>
      </c>
      <c r="C135" s="2" t="s">
        <v>20</v>
      </c>
      <c r="D135" s="2" t="s">
        <v>19</v>
      </c>
      <c r="E135" s="2">
        <v>100</v>
      </c>
      <c r="F135" s="2" t="s">
        <v>431</v>
      </c>
      <c r="G135" s="2" t="s">
        <v>432</v>
      </c>
      <c r="H135" s="2" t="s">
        <v>433</v>
      </c>
      <c r="I135" s="2" t="s">
        <v>432</v>
      </c>
      <c r="J135" s="2" t="s">
        <v>13</v>
      </c>
      <c r="K135" s="25">
        <v>32232</v>
      </c>
      <c r="L135" s="2" t="s">
        <v>12</v>
      </c>
      <c r="M135" s="1">
        <v>100</v>
      </c>
      <c r="N135" s="13">
        <v>0.554</v>
      </c>
      <c r="O135" s="2">
        <v>290</v>
      </c>
      <c r="P135" s="26">
        <v>315</v>
      </c>
      <c r="Q135" s="26">
        <v>315</v>
      </c>
      <c r="R135" s="2"/>
      <c r="S135" s="2">
        <v>290</v>
      </c>
      <c r="T135" s="13">
        <f>S135*N135</f>
        <v>160.66000000000003</v>
      </c>
      <c r="U135" s="2"/>
      <c r="V135" s="2"/>
      <c r="W135" s="2">
        <v>12</v>
      </c>
    </row>
    <row r="136" spans="1:23" ht="12.75">
      <c r="A136" s="2">
        <v>12</v>
      </c>
      <c r="B136" s="2">
        <v>1</v>
      </c>
      <c r="C136" s="2" t="s">
        <v>20</v>
      </c>
      <c r="D136" s="2" t="s">
        <v>19</v>
      </c>
      <c r="E136" s="2">
        <v>110</v>
      </c>
      <c r="F136" s="2" t="s">
        <v>430</v>
      </c>
      <c r="G136" s="2" t="s">
        <v>27</v>
      </c>
      <c r="H136" s="2" t="s">
        <v>26</v>
      </c>
      <c r="I136" s="2" t="s">
        <v>27</v>
      </c>
      <c r="J136" s="2" t="s">
        <v>13</v>
      </c>
      <c r="K136" s="25">
        <v>25689</v>
      </c>
      <c r="L136" s="2" t="s">
        <v>46</v>
      </c>
      <c r="M136" s="1">
        <v>108.7</v>
      </c>
      <c r="N136" s="13">
        <v>0.6011</v>
      </c>
      <c r="O136" s="26">
        <v>270</v>
      </c>
      <c r="P136" s="2">
        <v>270</v>
      </c>
      <c r="Q136" s="26">
        <v>300</v>
      </c>
      <c r="R136" s="2"/>
      <c r="S136" s="2">
        <v>270</v>
      </c>
      <c r="T136" s="13">
        <f>S136*N136</f>
        <v>162.297</v>
      </c>
      <c r="U136" s="2"/>
      <c r="V136" s="2" t="s">
        <v>480</v>
      </c>
      <c r="W136" s="2">
        <v>12</v>
      </c>
    </row>
    <row r="137" spans="1:23" ht="12.75">
      <c r="A137" s="2">
        <v>12</v>
      </c>
      <c r="B137" s="2">
        <v>1</v>
      </c>
      <c r="C137" s="2" t="s">
        <v>20</v>
      </c>
      <c r="D137" s="2" t="s">
        <v>19</v>
      </c>
      <c r="E137" s="2">
        <v>110</v>
      </c>
      <c r="F137" s="2" t="s">
        <v>430</v>
      </c>
      <c r="G137" s="2" t="s">
        <v>27</v>
      </c>
      <c r="H137" s="2" t="s">
        <v>26</v>
      </c>
      <c r="I137" s="2" t="s">
        <v>27</v>
      </c>
      <c r="J137" s="2" t="s">
        <v>13</v>
      </c>
      <c r="K137" s="25">
        <v>25689</v>
      </c>
      <c r="L137" s="2" t="s">
        <v>12</v>
      </c>
      <c r="M137" s="1">
        <v>108.7</v>
      </c>
      <c r="N137" s="13">
        <v>0.5381</v>
      </c>
      <c r="O137" s="26">
        <v>270</v>
      </c>
      <c r="P137" s="2">
        <v>270</v>
      </c>
      <c r="Q137" s="26">
        <v>300</v>
      </c>
      <c r="R137" s="2"/>
      <c r="S137" s="2">
        <v>270</v>
      </c>
      <c r="T137" s="13">
        <f>S137*N137</f>
        <v>145.287</v>
      </c>
      <c r="U137" s="2"/>
      <c r="V137" s="2" t="s">
        <v>480</v>
      </c>
      <c r="W137" s="2">
        <v>12</v>
      </c>
    </row>
    <row r="138" spans="1:23" s="9" customFormat="1" ht="12.75">
      <c r="A138" s="12"/>
      <c r="B138" s="27"/>
      <c r="C138" s="27"/>
      <c r="D138" s="27"/>
      <c r="E138" s="27"/>
      <c r="F138" s="27" t="s">
        <v>249</v>
      </c>
      <c r="G138" s="27" t="s">
        <v>268</v>
      </c>
      <c r="H138" s="27"/>
      <c r="I138" s="27"/>
      <c r="J138" s="27"/>
      <c r="K138" s="27"/>
      <c r="L138" s="27"/>
      <c r="M138" s="39"/>
      <c r="N138" s="40"/>
      <c r="O138" s="12"/>
      <c r="P138" s="12"/>
      <c r="Q138" s="12"/>
      <c r="R138" s="12"/>
      <c r="S138" s="2"/>
      <c r="T138" s="38"/>
      <c r="U138" s="27"/>
      <c r="V138" s="27"/>
      <c r="W138" s="27"/>
    </row>
    <row r="139" spans="1:23" ht="12" customHeight="1">
      <c r="A139" s="2">
        <v>12</v>
      </c>
      <c r="B139" s="2">
        <v>1</v>
      </c>
      <c r="C139" s="2" t="s">
        <v>20</v>
      </c>
      <c r="D139" s="2" t="s">
        <v>21</v>
      </c>
      <c r="E139" s="2">
        <v>75</v>
      </c>
      <c r="F139" s="2" t="s">
        <v>418</v>
      </c>
      <c r="G139" s="2" t="s">
        <v>402</v>
      </c>
      <c r="H139" s="2" t="s">
        <v>403</v>
      </c>
      <c r="I139" s="2" t="s">
        <v>27</v>
      </c>
      <c r="J139" s="2" t="s">
        <v>13</v>
      </c>
      <c r="K139" s="25">
        <v>24974</v>
      </c>
      <c r="L139" s="2" t="s">
        <v>12</v>
      </c>
      <c r="M139" s="1">
        <v>69.9</v>
      </c>
      <c r="N139" s="13"/>
      <c r="O139" s="2">
        <v>95</v>
      </c>
      <c r="P139" s="2">
        <v>105</v>
      </c>
      <c r="Q139" s="26">
        <v>115</v>
      </c>
      <c r="R139" s="2"/>
      <c r="S139" s="2">
        <v>105</v>
      </c>
      <c r="T139" s="13">
        <f>S139*N139</f>
        <v>0</v>
      </c>
      <c r="U139" s="2"/>
      <c r="V139" s="2" t="s">
        <v>405</v>
      </c>
      <c r="W139" s="2">
        <v>12</v>
      </c>
    </row>
    <row r="140" spans="1:23" s="9" customFormat="1" ht="12.75">
      <c r="A140" s="12"/>
      <c r="B140" s="27"/>
      <c r="C140" s="27"/>
      <c r="D140" s="27"/>
      <c r="E140" s="27"/>
      <c r="F140" s="27" t="s">
        <v>256</v>
      </c>
      <c r="G140" s="27" t="s">
        <v>268</v>
      </c>
      <c r="H140" s="27"/>
      <c r="I140" s="27"/>
      <c r="J140" s="27"/>
      <c r="K140" s="27"/>
      <c r="L140" s="27"/>
      <c r="M140" s="39"/>
      <c r="N140" s="40"/>
      <c r="O140" s="12"/>
      <c r="P140" s="12"/>
      <c r="Q140" s="12"/>
      <c r="R140" s="12"/>
      <c r="S140" s="2"/>
      <c r="T140" s="38"/>
      <c r="U140" s="27"/>
      <c r="V140" s="27"/>
      <c r="W140" s="27"/>
    </row>
    <row r="141" spans="1:23" ht="12" customHeight="1">
      <c r="A141" s="2">
        <v>12</v>
      </c>
      <c r="B141" s="2">
        <v>1</v>
      </c>
      <c r="C141" s="2" t="s">
        <v>20</v>
      </c>
      <c r="D141" s="2" t="s">
        <v>21</v>
      </c>
      <c r="E141" s="2">
        <v>110</v>
      </c>
      <c r="F141" s="2" t="s">
        <v>422</v>
      </c>
      <c r="G141" s="2" t="s">
        <v>402</v>
      </c>
      <c r="H141" s="2" t="s">
        <v>403</v>
      </c>
      <c r="I141" s="2" t="s">
        <v>27</v>
      </c>
      <c r="J141" s="2" t="s">
        <v>13</v>
      </c>
      <c r="K141" s="25">
        <v>32326</v>
      </c>
      <c r="L141" s="2" t="s">
        <v>12</v>
      </c>
      <c r="M141" s="1">
        <v>109.6</v>
      </c>
      <c r="N141" s="13"/>
      <c r="O141" s="2">
        <v>210</v>
      </c>
      <c r="P141" s="26">
        <v>220</v>
      </c>
      <c r="Q141" s="26">
        <v>235</v>
      </c>
      <c r="R141" s="2"/>
      <c r="S141" s="2">
        <v>210</v>
      </c>
      <c r="T141" s="13">
        <f>S141*N141</f>
        <v>0</v>
      </c>
      <c r="U141" s="2"/>
      <c r="V141" s="2" t="s">
        <v>405</v>
      </c>
      <c r="W141" s="2">
        <v>12</v>
      </c>
    </row>
    <row r="142" spans="1:23" s="9" customFormat="1" ht="12.75">
      <c r="A142" s="12"/>
      <c r="B142" s="27"/>
      <c r="C142" s="27"/>
      <c r="D142" s="27"/>
      <c r="E142" s="27"/>
      <c r="F142" s="27" t="s">
        <v>256</v>
      </c>
      <c r="G142" s="27" t="s">
        <v>270</v>
      </c>
      <c r="H142" s="27"/>
      <c r="I142" s="27"/>
      <c r="J142" s="27"/>
      <c r="K142" s="27"/>
      <c r="L142" s="27"/>
      <c r="M142" s="39"/>
      <c r="N142" s="40"/>
      <c r="O142" s="12"/>
      <c r="P142" s="12"/>
      <c r="Q142" s="12"/>
      <c r="R142" s="12"/>
      <c r="S142" s="2"/>
      <c r="T142" s="38"/>
      <c r="U142" s="27"/>
      <c r="V142" s="27"/>
      <c r="W142" s="27"/>
    </row>
    <row r="143" spans="1:23" ht="12" customHeight="1">
      <c r="A143" s="2">
        <v>12</v>
      </c>
      <c r="B143" s="2">
        <v>1</v>
      </c>
      <c r="C143" s="2" t="s">
        <v>20</v>
      </c>
      <c r="D143" s="2" t="s">
        <v>233</v>
      </c>
      <c r="E143" s="2">
        <v>75</v>
      </c>
      <c r="F143" s="2" t="s">
        <v>419</v>
      </c>
      <c r="G143" s="2" t="s">
        <v>402</v>
      </c>
      <c r="H143" s="2" t="s">
        <v>403</v>
      </c>
      <c r="I143" s="2" t="s">
        <v>27</v>
      </c>
      <c r="J143" s="2" t="s">
        <v>13</v>
      </c>
      <c r="K143" s="25">
        <v>36506</v>
      </c>
      <c r="L143" s="2" t="s">
        <v>67</v>
      </c>
      <c r="M143" s="1">
        <v>72.4</v>
      </c>
      <c r="N143" s="13"/>
      <c r="O143" s="2">
        <v>115</v>
      </c>
      <c r="P143" s="26">
        <v>125</v>
      </c>
      <c r="Q143" s="26">
        <v>125</v>
      </c>
      <c r="R143" s="2"/>
      <c r="S143" s="2">
        <v>115</v>
      </c>
      <c r="T143" s="13">
        <f>S143*N143</f>
        <v>0</v>
      </c>
      <c r="U143" s="2"/>
      <c r="V143" s="2" t="s">
        <v>405</v>
      </c>
      <c r="W143" s="2">
        <v>12</v>
      </c>
    </row>
    <row r="144" spans="1:23" ht="12" customHeight="1">
      <c r="A144" s="2">
        <v>12</v>
      </c>
      <c r="B144" s="2">
        <v>1</v>
      </c>
      <c r="C144" s="2" t="s">
        <v>20</v>
      </c>
      <c r="D144" s="2" t="s">
        <v>233</v>
      </c>
      <c r="E144" s="2">
        <v>100</v>
      </c>
      <c r="F144" s="2" t="s">
        <v>424</v>
      </c>
      <c r="G144" s="2" t="s">
        <v>402</v>
      </c>
      <c r="H144" s="2" t="s">
        <v>403</v>
      </c>
      <c r="I144" s="2" t="s">
        <v>27</v>
      </c>
      <c r="J144" s="2" t="s">
        <v>13</v>
      </c>
      <c r="K144" s="25">
        <v>28502</v>
      </c>
      <c r="L144" s="2" t="s">
        <v>39</v>
      </c>
      <c r="M144" s="1">
        <v>98</v>
      </c>
      <c r="N144" s="13"/>
      <c r="O144" s="2">
        <v>210</v>
      </c>
      <c r="P144" s="2">
        <v>225</v>
      </c>
      <c r="Q144" s="26">
        <v>240</v>
      </c>
      <c r="R144" s="2"/>
      <c r="S144" s="2">
        <v>225</v>
      </c>
      <c r="T144" s="13">
        <f>S144*N144</f>
        <v>0</v>
      </c>
      <c r="U144" s="2"/>
      <c r="V144" s="2" t="s">
        <v>405</v>
      </c>
      <c r="W144" s="2">
        <v>12</v>
      </c>
    </row>
    <row r="145" spans="1:23" ht="12.75">
      <c r="A145" s="2">
        <v>12</v>
      </c>
      <c r="B145" s="2">
        <v>1</v>
      </c>
      <c r="C145" s="2" t="s">
        <v>20</v>
      </c>
      <c r="D145" s="2" t="s">
        <v>233</v>
      </c>
      <c r="E145" s="2">
        <v>100</v>
      </c>
      <c r="F145" s="2" t="s">
        <v>420</v>
      </c>
      <c r="G145" s="2" t="s">
        <v>402</v>
      </c>
      <c r="H145" s="2" t="s">
        <v>403</v>
      </c>
      <c r="I145" s="2" t="s">
        <v>27</v>
      </c>
      <c r="J145" s="2" t="s">
        <v>13</v>
      </c>
      <c r="K145" s="25">
        <v>25727</v>
      </c>
      <c r="L145" s="2" t="s">
        <v>46</v>
      </c>
      <c r="M145" s="1">
        <v>95.2</v>
      </c>
      <c r="N145" s="13"/>
      <c r="O145" s="2">
        <v>200</v>
      </c>
      <c r="P145" s="2">
        <v>210</v>
      </c>
      <c r="Q145" s="26">
        <v>220</v>
      </c>
      <c r="R145" s="2"/>
      <c r="S145" s="2">
        <v>210</v>
      </c>
      <c r="T145" s="13">
        <f>S145*N145</f>
        <v>0</v>
      </c>
      <c r="U145" s="2"/>
      <c r="V145" s="2" t="s">
        <v>405</v>
      </c>
      <c r="W145" s="2">
        <v>12</v>
      </c>
    </row>
    <row r="146" spans="1:23" ht="12.75">
      <c r="A146" s="2">
        <v>12</v>
      </c>
      <c r="B146" s="2">
        <v>1</v>
      </c>
      <c r="C146" s="2" t="s">
        <v>20</v>
      </c>
      <c r="D146" s="2" t="s">
        <v>233</v>
      </c>
      <c r="E146" s="2">
        <v>110</v>
      </c>
      <c r="F146" s="2" t="s">
        <v>429</v>
      </c>
      <c r="G146" s="2" t="s">
        <v>402</v>
      </c>
      <c r="H146" s="2" t="s">
        <v>403</v>
      </c>
      <c r="I146" s="2" t="s">
        <v>27</v>
      </c>
      <c r="J146" s="2" t="s">
        <v>13</v>
      </c>
      <c r="K146" s="25">
        <v>22565</v>
      </c>
      <c r="L146" s="2" t="s">
        <v>59</v>
      </c>
      <c r="M146" s="1">
        <v>103.5</v>
      </c>
      <c r="N146" s="13"/>
      <c r="O146" s="2">
        <v>250</v>
      </c>
      <c r="P146" s="2">
        <v>265</v>
      </c>
      <c r="Q146" s="26">
        <v>280</v>
      </c>
      <c r="R146" s="2"/>
      <c r="S146" s="2">
        <v>265</v>
      </c>
      <c r="T146" s="13">
        <f>S146*N146</f>
        <v>0</v>
      </c>
      <c r="U146" s="2"/>
      <c r="V146" s="2"/>
      <c r="W146" s="2">
        <v>12</v>
      </c>
    </row>
    <row r="147" spans="1:23" ht="12.75">
      <c r="A147" s="2">
        <v>12</v>
      </c>
      <c r="B147" s="2">
        <v>1</v>
      </c>
      <c r="C147" s="2" t="s">
        <v>20</v>
      </c>
      <c r="D147" s="2" t="s">
        <v>233</v>
      </c>
      <c r="E147" s="2">
        <v>140</v>
      </c>
      <c r="F147" s="2" t="s">
        <v>435</v>
      </c>
      <c r="G147" s="2" t="s">
        <v>35</v>
      </c>
      <c r="H147" s="2" t="s">
        <v>32</v>
      </c>
      <c r="I147" s="2" t="s">
        <v>15</v>
      </c>
      <c r="J147" s="2" t="s">
        <v>13</v>
      </c>
      <c r="K147" s="25">
        <v>30652</v>
      </c>
      <c r="L147" s="2" t="s">
        <v>12</v>
      </c>
      <c r="M147" s="1">
        <v>136</v>
      </c>
      <c r="N147" s="13">
        <v>0.5079</v>
      </c>
      <c r="O147" s="2">
        <v>315</v>
      </c>
      <c r="P147" s="2">
        <v>327.5</v>
      </c>
      <c r="Q147" s="2">
        <v>340</v>
      </c>
      <c r="R147" s="2"/>
      <c r="S147" s="2">
        <v>340</v>
      </c>
      <c r="T147" s="13">
        <f>S147*N147</f>
        <v>172.686</v>
      </c>
      <c r="U147" s="2"/>
      <c r="V147" s="2" t="s">
        <v>260</v>
      </c>
      <c r="W147" s="2">
        <v>12</v>
      </c>
    </row>
  </sheetData>
  <sheetProtection/>
  <mergeCells count="18">
    <mergeCell ref="L3:L4"/>
    <mergeCell ref="M3:M4"/>
    <mergeCell ref="N3:N4"/>
    <mergeCell ref="H3:H4"/>
    <mergeCell ref="W3:W4"/>
    <mergeCell ref="A3:A4"/>
    <mergeCell ref="B3:B4"/>
    <mergeCell ref="C3:C4"/>
    <mergeCell ref="D3:D4"/>
    <mergeCell ref="E3:E4"/>
    <mergeCell ref="V3:V4"/>
    <mergeCell ref="F3:F4"/>
    <mergeCell ref="G3:G4"/>
    <mergeCell ref="O3:T3"/>
    <mergeCell ref="U3:U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875" style="6" customWidth="1"/>
    <col min="2" max="2" width="6.00390625" style="6" bestFit="1" customWidth="1"/>
    <col min="3" max="3" width="5.625" style="6" customWidth="1"/>
    <col min="4" max="4" width="8.875" style="6" customWidth="1"/>
    <col min="5" max="5" width="5.00390625" style="6" bestFit="1" customWidth="1"/>
    <col min="6" max="6" width="24.00390625" style="6" bestFit="1" customWidth="1"/>
    <col min="7" max="7" width="24.25390625" style="6" bestFit="1" customWidth="1"/>
    <col min="8" max="8" width="16.375" style="6" customWidth="1"/>
    <col min="9" max="9" width="26.375" style="6" customWidth="1"/>
    <col min="10" max="10" width="10.625" style="6" customWidth="1"/>
    <col min="11" max="11" width="11.875" style="6" customWidth="1"/>
    <col min="12" max="12" width="13.25390625" style="6" customWidth="1"/>
    <col min="13" max="13" width="7.625" style="7" bestFit="1" customWidth="1"/>
    <col min="14" max="14" width="6.625" style="11" bestFit="1" customWidth="1"/>
    <col min="15" max="18" width="6.00390625" style="6" bestFit="1" customWidth="1"/>
    <col min="19" max="19" width="6.625" style="6" bestFit="1" customWidth="1"/>
    <col min="20" max="20" width="8.625" style="11" bestFit="1" customWidth="1"/>
    <col min="21" max="21" width="11.125" style="6" customWidth="1"/>
    <col min="22" max="22" width="18.25390625" style="6" bestFit="1" customWidth="1"/>
    <col min="23" max="23" width="4.875" style="6" customWidth="1"/>
    <col min="24" max="16384" width="9.125" style="6" customWidth="1"/>
  </cols>
  <sheetData>
    <row r="1" spans="3:19" ht="20.25">
      <c r="C1" s="14" t="s">
        <v>158</v>
      </c>
      <c r="F1" s="15"/>
      <c r="G1" s="3"/>
      <c r="H1" s="3"/>
      <c r="I1" s="3"/>
      <c r="J1" s="3"/>
      <c r="K1" s="5"/>
      <c r="M1" s="4"/>
      <c r="N1" s="10"/>
      <c r="O1" s="3"/>
      <c r="P1" s="3"/>
      <c r="Q1" s="3"/>
      <c r="R1" s="3"/>
      <c r="S1" s="16"/>
    </row>
    <row r="2" spans="3:20" s="17" customFormat="1" ht="21" thickBot="1">
      <c r="C2" s="14" t="s">
        <v>203</v>
      </c>
      <c r="F2" s="18"/>
      <c r="G2" s="3"/>
      <c r="H2" s="3"/>
      <c r="I2" s="18"/>
      <c r="J2" s="3"/>
      <c r="K2" s="18"/>
      <c r="L2" s="18"/>
      <c r="M2" s="19"/>
      <c r="N2" s="20"/>
      <c r="O2" s="18"/>
      <c r="P2" s="18"/>
      <c r="Q2" s="18"/>
      <c r="R2" s="18"/>
      <c r="S2" s="21"/>
      <c r="T2" s="22"/>
    </row>
    <row r="3" spans="1:23" ht="12.75" customHeight="1">
      <c r="A3" s="91" t="s">
        <v>11</v>
      </c>
      <c r="B3" s="87" t="s">
        <v>7</v>
      </c>
      <c r="C3" s="87" t="s">
        <v>16</v>
      </c>
      <c r="D3" s="87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0</v>
      </c>
      <c r="O3" s="93" t="s">
        <v>203</v>
      </c>
      <c r="P3" s="93"/>
      <c r="Q3" s="93"/>
      <c r="R3" s="93"/>
      <c r="S3" s="93"/>
      <c r="T3" s="93"/>
      <c r="U3" s="87" t="s">
        <v>8</v>
      </c>
      <c r="V3" s="87" t="s">
        <v>24</v>
      </c>
      <c r="W3" s="89" t="s">
        <v>11</v>
      </c>
    </row>
    <row r="4" spans="1:23" s="8" customFormat="1" ht="12" thickBot="1">
      <c r="A4" s="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5"/>
      <c r="N4" s="86"/>
      <c r="O4" s="71">
        <v>1</v>
      </c>
      <c r="P4" s="71">
        <v>2</v>
      </c>
      <c r="Q4" s="71">
        <v>3</v>
      </c>
      <c r="R4" s="71">
        <v>4</v>
      </c>
      <c r="S4" s="72" t="s">
        <v>5</v>
      </c>
      <c r="T4" s="73" t="s">
        <v>0</v>
      </c>
      <c r="U4" s="88"/>
      <c r="V4" s="88"/>
      <c r="W4" s="90"/>
    </row>
    <row r="5" spans="1:23" s="8" customFormat="1" ht="12.75">
      <c r="A5" s="64"/>
      <c r="B5" s="64"/>
      <c r="C5" s="64"/>
      <c r="D5" s="64"/>
      <c r="E5" s="64"/>
      <c r="F5" s="64"/>
      <c r="G5" s="65" t="s">
        <v>266</v>
      </c>
      <c r="H5" s="64"/>
      <c r="I5" s="64"/>
      <c r="J5" s="64"/>
      <c r="K5" s="64"/>
      <c r="L5" s="64"/>
      <c r="M5" s="66"/>
      <c r="N5" s="67"/>
      <c r="O5" s="68"/>
      <c r="P5" s="68"/>
      <c r="Q5" s="68"/>
      <c r="R5" s="68"/>
      <c r="S5" s="69"/>
      <c r="T5" s="70"/>
      <c r="U5" s="64"/>
      <c r="V5" s="64"/>
      <c r="W5" s="64"/>
    </row>
    <row r="6" spans="1:23" ht="12.75">
      <c r="A6" s="29"/>
      <c r="B6" s="29"/>
      <c r="C6" s="29"/>
      <c r="D6" s="29"/>
      <c r="E6" s="29"/>
      <c r="F6" s="27" t="s">
        <v>249</v>
      </c>
      <c r="G6" s="27" t="s">
        <v>267</v>
      </c>
      <c r="H6" s="29"/>
      <c r="I6" s="29"/>
      <c r="J6" s="29"/>
      <c r="K6" s="29"/>
      <c r="L6" s="29"/>
      <c r="M6" s="30"/>
      <c r="N6" s="31"/>
      <c r="O6" s="2"/>
      <c r="P6" s="2"/>
      <c r="Q6" s="2"/>
      <c r="R6" s="2"/>
      <c r="S6" s="2"/>
      <c r="T6" s="13"/>
      <c r="U6" s="29"/>
      <c r="V6" s="29"/>
      <c r="W6" s="29"/>
    </row>
    <row r="7" spans="1:23" ht="12.75">
      <c r="A7" s="2">
        <v>12</v>
      </c>
      <c r="B7" s="2">
        <v>1</v>
      </c>
      <c r="C7" s="2" t="s">
        <v>29</v>
      </c>
      <c r="D7" s="2" t="s">
        <v>22</v>
      </c>
      <c r="E7" s="2">
        <v>44</v>
      </c>
      <c r="F7" s="2" t="s">
        <v>210</v>
      </c>
      <c r="G7" s="2" t="s">
        <v>41</v>
      </c>
      <c r="H7" s="2" t="s">
        <v>32</v>
      </c>
      <c r="I7" s="2" t="s">
        <v>15</v>
      </c>
      <c r="J7" s="2" t="s">
        <v>13</v>
      </c>
      <c r="K7" s="25">
        <v>29737</v>
      </c>
      <c r="L7" s="2" t="s">
        <v>12</v>
      </c>
      <c r="M7" s="1">
        <v>42.7</v>
      </c>
      <c r="N7" s="13">
        <v>1.1365</v>
      </c>
      <c r="O7" s="2">
        <v>90</v>
      </c>
      <c r="P7" s="2">
        <v>102.5</v>
      </c>
      <c r="Q7" s="2">
        <v>105</v>
      </c>
      <c r="R7" s="2"/>
      <c r="S7" s="2">
        <f>Q7</f>
        <v>105</v>
      </c>
      <c r="T7" s="13">
        <f aca="true" t="shared" si="0" ref="T7:T19">S7*N7</f>
        <v>119.33250000000001</v>
      </c>
      <c r="U7" s="2" t="s">
        <v>192</v>
      </c>
      <c r="V7" s="2"/>
      <c r="W7" s="2">
        <v>48</v>
      </c>
    </row>
    <row r="8" spans="1:23" ht="12.75">
      <c r="A8" s="2">
        <v>12</v>
      </c>
      <c r="B8" s="2">
        <v>1</v>
      </c>
      <c r="C8" s="2" t="s">
        <v>29</v>
      </c>
      <c r="D8" s="2" t="s">
        <v>22</v>
      </c>
      <c r="E8" s="2">
        <v>44</v>
      </c>
      <c r="F8" s="2" t="s">
        <v>205</v>
      </c>
      <c r="G8" s="2" t="s">
        <v>116</v>
      </c>
      <c r="H8" s="2" t="s">
        <v>32</v>
      </c>
      <c r="I8" s="2" t="s">
        <v>15</v>
      </c>
      <c r="J8" s="2" t="s">
        <v>13</v>
      </c>
      <c r="K8" s="25">
        <v>39636</v>
      </c>
      <c r="L8" s="23" t="s">
        <v>174</v>
      </c>
      <c r="M8" s="1">
        <v>32.1</v>
      </c>
      <c r="N8" s="13">
        <v>1.446</v>
      </c>
      <c r="O8" s="2">
        <v>55</v>
      </c>
      <c r="P8" s="2">
        <v>60</v>
      </c>
      <c r="Q8" s="2">
        <v>65</v>
      </c>
      <c r="R8" s="2">
        <v>67.5</v>
      </c>
      <c r="S8" s="2">
        <f>R8</f>
        <v>67.5</v>
      </c>
      <c r="T8" s="13">
        <f t="shared" si="0"/>
        <v>97.60499999999999</v>
      </c>
      <c r="U8" s="2"/>
      <c r="V8" s="2" t="s">
        <v>250</v>
      </c>
      <c r="W8" s="2">
        <v>12</v>
      </c>
    </row>
    <row r="9" spans="1:23" ht="12.75">
      <c r="A9" s="2">
        <v>12</v>
      </c>
      <c r="B9" s="2">
        <v>1</v>
      </c>
      <c r="C9" s="2" t="s">
        <v>29</v>
      </c>
      <c r="D9" s="2" t="s">
        <v>22</v>
      </c>
      <c r="E9" s="2">
        <v>48</v>
      </c>
      <c r="F9" s="2" t="s">
        <v>207</v>
      </c>
      <c r="G9" s="2" t="s">
        <v>31</v>
      </c>
      <c r="H9" s="2" t="s">
        <v>32</v>
      </c>
      <c r="I9" s="2" t="s">
        <v>15</v>
      </c>
      <c r="J9" s="2" t="s">
        <v>13</v>
      </c>
      <c r="K9" s="25">
        <v>35090</v>
      </c>
      <c r="L9" s="23" t="s">
        <v>33</v>
      </c>
      <c r="M9" s="1">
        <v>47.5</v>
      </c>
      <c r="N9" s="13">
        <v>1.0509</v>
      </c>
      <c r="O9" s="26">
        <v>85</v>
      </c>
      <c r="P9" s="2">
        <v>85</v>
      </c>
      <c r="Q9" s="26">
        <v>90</v>
      </c>
      <c r="R9" s="2"/>
      <c r="S9" s="2">
        <f>P9</f>
        <v>85</v>
      </c>
      <c r="T9" s="13">
        <f t="shared" si="0"/>
        <v>89.3265</v>
      </c>
      <c r="U9" s="2"/>
      <c r="V9" s="2" t="s">
        <v>255</v>
      </c>
      <c r="W9" s="2">
        <v>12</v>
      </c>
    </row>
    <row r="10" spans="1:23" ht="12.75">
      <c r="A10" s="2">
        <v>12</v>
      </c>
      <c r="B10" s="2">
        <v>1</v>
      </c>
      <c r="C10" s="2" t="s">
        <v>29</v>
      </c>
      <c r="D10" s="2" t="s">
        <v>22</v>
      </c>
      <c r="E10" s="2">
        <v>52</v>
      </c>
      <c r="F10" s="2" t="s">
        <v>212</v>
      </c>
      <c r="G10" s="2" t="s">
        <v>31</v>
      </c>
      <c r="H10" s="2" t="s">
        <v>32</v>
      </c>
      <c r="I10" s="2" t="s">
        <v>15</v>
      </c>
      <c r="J10" s="2" t="s">
        <v>13</v>
      </c>
      <c r="K10" s="25">
        <v>27557</v>
      </c>
      <c r="L10" s="23" t="s">
        <v>39</v>
      </c>
      <c r="M10" s="1">
        <v>51.3</v>
      </c>
      <c r="N10" s="13">
        <v>0.9986</v>
      </c>
      <c r="O10" s="2">
        <v>95</v>
      </c>
      <c r="P10" s="2">
        <v>102.5</v>
      </c>
      <c r="Q10" s="2">
        <v>110</v>
      </c>
      <c r="R10" s="2"/>
      <c r="S10" s="2">
        <f>Q10</f>
        <v>110</v>
      </c>
      <c r="T10" s="13">
        <f t="shared" si="0"/>
        <v>109.846</v>
      </c>
      <c r="U10" s="2"/>
      <c r="V10" s="2" t="s">
        <v>253</v>
      </c>
      <c r="W10" s="2">
        <v>12</v>
      </c>
    </row>
    <row r="11" spans="1:23" ht="12.75">
      <c r="A11" s="2">
        <v>12</v>
      </c>
      <c r="B11" s="2">
        <v>1</v>
      </c>
      <c r="C11" s="2" t="s">
        <v>29</v>
      </c>
      <c r="D11" s="2" t="s">
        <v>22</v>
      </c>
      <c r="E11" s="2">
        <v>56</v>
      </c>
      <c r="F11" s="2" t="s">
        <v>213</v>
      </c>
      <c r="G11" s="2" t="s">
        <v>189</v>
      </c>
      <c r="H11" s="2" t="s">
        <v>32</v>
      </c>
      <c r="I11" s="2" t="s">
        <v>15</v>
      </c>
      <c r="J11" s="2" t="s">
        <v>13</v>
      </c>
      <c r="K11" s="25">
        <v>34122</v>
      </c>
      <c r="L11" s="23" t="s">
        <v>12</v>
      </c>
      <c r="M11" s="1">
        <v>54.7</v>
      </c>
      <c r="N11" s="13">
        <v>0.9263</v>
      </c>
      <c r="O11" s="2">
        <v>102.5</v>
      </c>
      <c r="P11" s="2">
        <v>107.5</v>
      </c>
      <c r="Q11" s="26">
        <v>110</v>
      </c>
      <c r="R11" s="2"/>
      <c r="S11" s="2">
        <f>P11</f>
        <v>107.5</v>
      </c>
      <c r="T11" s="13">
        <f t="shared" si="0"/>
        <v>99.57725</v>
      </c>
      <c r="U11" s="2" t="s">
        <v>194</v>
      </c>
      <c r="V11" s="2" t="s">
        <v>252</v>
      </c>
      <c r="W11" s="2">
        <v>21</v>
      </c>
    </row>
    <row r="12" spans="1:23" ht="12.75">
      <c r="A12" s="2">
        <v>12</v>
      </c>
      <c r="B12" s="2">
        <v>1</v>
      </c>
      <c r="C12" s="2" t="s">
        <v>29</v>
      </c>
      <c r="D12" s="2" t="s">
        <v>22</v>
      </c>
      <c r="E12" s="2">
        <v>60</v>
      </c>
      <c r="F12" s="2" t="s">
        <v>216</v>
      </c>
      <c r="G12" s="2" t="s">
        <v>31</v>
      </c>
      <c r="H12" s="2" t="s">
        <v>32</v>
      </c>
      <c r="I12" s="2" t="s">
        <v>15</v>
      </c>
      <c r="J12" s="2" t="s">
        <v>13</v>
      </c>
      <c r="K12" s="25">
        <v>32683</v>
      </c>
      <c r="L12" s="2" t="s">
        <v>12</v>
      </c>
      <c r="M12" s="1">
        <v>58.8</v>
      </c>
      <c r="N12" s="13">
        <v>0.8738</v>
      </c>
      <c r="O12" s="2">
        <v>120</v>
      </c>
      <c r="P12" s="2">
        <v>130</v>
      </c>
      <c r="Q12" s="2">
        <v>135</v>
      </c>
      <c r="R12" s="2"/>
      <c r="S12" s="2">
        <f>Q12</f>
        <v>135</v>
      </c>
      <c r="T12" s="13">
        <f t="shared" si="0"/>
        <v>117.96300000000001</v>
      </c>
      <c r="U12" s="2" t="s">
        <v>193</v>
      </c>
      <c r="V12" s="2" t="s">
        <v>251</v>
      </c>
      <c r="W12" s="2">
        <v>27</v>
      </c>
    </row>
    <row r="13" spans="1:23" ht="12.75">
      <c r="A13" s="2">
        <v>5</v>
      </c>
      <c r="B13" s="2">
        <v>2</v>
      </c>
      <c r="C13" s="2" t="s">
        <v>29</v>
      </c>
      <c r="D13" s="2" t="s">
        <v>22</v>
      </c>
      <c r="E13" s="2">
        <v>60</v>
      </c>
      <c r="F13" s="2" t="s">
        <v>214</v>
      </c>
      <c r="G13" s="2" t="s">
        <v>27</v>
      </c>
      <c r="H13" s="2" t="s">
        <v>215</v>
      </c>
      <c r="I13" s="2" t="s">
        <v>27</v>
      </c>
      <c r="J13" s="2" t="s">
        <v>13</v>
      </c>
      <c r="K13" s="25">
        <v>31113</v>
      </c>
      <c r="L13" s="2" t="s">
        <v>12</v>
      </c>
      <c r="M13" s="1">
        <v>58</v>
      </c>
      <c r="N13" s="13">
        <v>0.8851</v>
      </c>
      <c r="O13" s="26">
        <v>100</v>
      </c>
      <c r="P13" s="2">
        <v>100</v>
      </c>
      <c r="Q13" s="2">
        <v>112.5</v>
      </c>
      <c r="R13" s="2"/>
      <c r="S13" s="2">
        <f>Q13</f>
        <v>112.5</v>
      </c>
      <c r="T13" s="13">
        <f t="shared" si="0"/>
        <v>99.57375</v>
      </c>
      <c r="U13" s="2"/>
      <c r="V13" s="2"/>
      <c r="W13" s="2">
        <v>5</v>
      </c>
    </row>
    <row r="14" spans="1:23" ht="12.75">
      <c r="A14" s="2">
        <v>3</v>
      </c>
      <c r="B14" s="2">
        <v>3</v>
      </c>
      <c r="C14" s="2" t="s">
        <v>29</v>
      </c>
      <c r="D14" s="2" t="s">
        <v>22</v>
      </c>
      <c r="E14" s="2">
        <v>60</v>
      </c>
      <c r="F14" s="2" t="s">
        <v>77</v>
      </c>
      <c r="G14" s="2" t="s">
        <v>32</v>
      </c>
      <c r="H14" s="2" t="s">
        <v>32</v>
      </c>
      <c r="I14" s="2" t="s">
        <v>15</v>
      </c>
      <c r="J14" s="2" t="s">
        <v>13</v>
      </c>
      <c r="K14" s="25">
        <v>29696</v>
      </c>
      <c r="L14" s="2" t="s">
        <v>12</v>
      </c>
      <c r="M14" s="1">
        <v>58.1</v>
      </c>
      <c r="N14" s="13">
        <v>0.8851</v>
      </c>
      <c r="O14" s="26">
        <v>75</v>
      </c>
      <c r="P14" s="2">
        <v>85</v>
      </c>
      <c r="Q14" s="26">
        <v>95</v>
      </c>
      <c r="R14" s="2"/>
      <c r="S14" s="2">
        <f>P14</f>
        <v>85</v>
      </c>
      <c r="T14" s="13">
        <f t="shared" si="0"/>
        <v>75.2335</v>
      </c>
      <c r="U14" s="2"/>
      <c r="V14" s="2" t="s">
        <v>196</v>
      </c>
      <c r="W14" s="2">
        <v>3</v>
      </c>
    </row>
    <row r="15" spans="1:23" ht="12.75">
      <c r="A15" s="2">
        <v>12</v>
      </c>
      <c r="B15" s="2">
        <v>1</v>
      </c>
      <c r="C15" s="2" t="s">
        <v>29</v>
      </c>
      <c r="D15" s="2" t="s">
        <v>22</v>
      </c>
      <c r="E15" s="2">
        <v>67.5</v>
      </c>
      <c r="F15" s="2" t="s">
        <v>206</v>
      </c>
      <c r="G15" s="2" t="s">
        <v>32</v>
      </c>
      <c r="H15" s="2" t="s">
        <v>32</v>
      </c>
      <c r="I15" s="2" t="s">
        <v>15</v>
      </c>
      <c r="J15" s="2" t="s">
        <v>13</v>
      </c>
      <c r="K15" s="25">
        <v>35985</v>
      </c>
      <c r="L15" s="2" t="s">
        <v>33</v>
      </c>
      <c r="M15" s="1">
        <v>64.9</v>
      </c>
      <c r="N15" s="13">
        <v>0.8294</v>
      </c>
      <c r="O15" s="26">
        <v>60</v>
      </c>
      <c r="P15" s="2">
        <v>75</v>
      </c>
      <c r="Q15" s="2">
        <v>85</v>
      </c>
      <c r="R15" s="2"/>
      <c r="S15" s="2">
        <f>Q15</f>
        <v>85</v>
      </c>
      <c r="T15" s="13">
        <f t="shared" si="0"/>
        <v>70.499</v>
      </c>
      <c r="U15" s="2"/>
      <c r="V15" s="2"/>
      <c r="W15" s="2">
        <v>12</v>
      </c>
    </row>
    <row r="16" spans="1:23" ht="12.75">
      <c r="A16" s="2">
        <v>12</v>
      </c>
      <c r="B16" s="2">
        <v>1</v>
      </c>
      <c r="C16" s="2" t="s">
        <v>29</v>
      </c>
      <c r="D16" s="2" t="s">
        <v>22</v>
      </c>
      <c r="E16" s="2">
        <v>67.5</v>
      </c>
      <c r="F16" s="2" t="s">
        <v>211</v>
      </c>
      <c r="G16" s="2" t="s">
        <v>31</v>
      </c>
      <c r="H16" s="2" t="s">
        <v>32</v>
      </c>
      <c r="I16" s="2" t="s">
        <v>15</v>
      </c>
      <c r="J16" s="2" t="s">
        <v>13</v>
      </c>
      <c r="K16" s="25">
        <v>32609</v>
      </c>
      <c r="L16" s="23" t="s">
        <v>12</v>
      </c>
      <c r="M16" s="1">
        <v>65.6</v>
      </c>
      <c r="N16" s="13">
        <v>0.7959</v>
      </c>
      <c r="O16" s="2">
        <v>90</v>
      </c>
      <c r="P16" s="2">
        <v>97.5</v>
      </c>
      <c r="Q16" s="2">
        <v>105</v>
      </c>
      <c r="R16" s="2"/>
      <c r="S16" s="2">
        <f>Q16</f>
        <v>105</v>
      </c>
      <c r="T16" s="13">
        <f t="shared" si="0"/>
        <v>83.5695</v>
      </c>
      <c r="U16" s="2"/>
      <c r="V16" s="2" t="s">
        <v>254</v>
      </c>
      <c r="W16" s="2">
        <v>12</v>
      </c>
    </row>
    <row r="17" spans="1:23" ht="12.75">
      <c r="A17" s="2">
        <v>12</v>
      </c>
      <c r="B17" s="2">
        <v>1</v>
      </c>
      <c r="C17" s="2" t="s">
        <v>29</v>
      </c>
      <c r="D17" s="2" t="s">
        <v>22</v>
      </c>
      <c r="E17" s="2">
        <v>67.5</v>
      </c>
      <c r="F17" s="2" t="s">
        <v>208</v>
      </c>
      <c r="G17" s="2" t="s">
        <v>25</v>
      </c>
      <c r="H17" s="2" t="s">
        <v>70</v>
      </c>
      <c r="I17" s="2" t="s">
        <v>25</v>
      </c>
      <c r="J17" s="2" t="s">
        <v>13</v>
      </c>
      <c r="K17" s="25">
        <v>37813</v>
      </c>
      <c r="L17" s="23" t="s">
        <v>28</v>
      </c>
      <c r="M17" s="1">
        <v>65.2</v>
      </c>
      <c r="N17" s="13">
        <v>0.9452</v>
      </c>
      <c r="O17" s="2">
        <v>90</v>
      </c>
      <c r="P17" s="2">
        <v>95</v>
      </c>
      <c r="Q17" s="2">
        <v>100</v>
      </c>
      <c r="R17" s="2"/>
      <c r="S17" s="2">
        <f>Q17</f>
        <v>100</v>
      </c>
      <c r="T17" s="13">
        <f t="shared" si="0"/>
        <v>94.52000000000001</v>
      </c>
      <c r="U17" s="2"/>
      <c r="V17" s="2"/>
      <c r="W17" s="2">
        <v>12</v>
      </c>
    </row>
    <row r="18" spans="1:23" ht="12.75">
      <c r="A18" s="2">
        <v>12</v>
      </c>
      <c r="B18" s="2">
        <v>1</v>
      </c>
      <c r="C18" s="2" t="s">
        <v>29</v>
      </c>
      <c r="D18" s="2" t="s">
        <v>22</v>
      </c>
      <c r="E18" s="2">
        <v>75</v>
      </c>
      <c r="F18" s="2" t="s">
        <v>209</v>
      </c>
      <c r="G18" s="2" t="s">
        <v>31</v>
      </c>
      <c r="H18" s="2" t="s">
        <v>32</v>
      </c>
      <c r="I18" s="2" t="s">
        <v>15</v>
      </c>
      <c r="J18" s="2" t="s">
        <v>13</v>
      </c>
      <c r="K18" s="25">
        <v>34265</v>
      </c>
      <c r="L18" s="2" t="s">
        <v>12</v>
      </c>
      <c r="M18" s="1">
        <v>70.6</v>
      </c>
      <c r="N18" s="13">
        <v>0.752</v>
      </c>
      <c r="O18" s="2">
        <v>90</v>
      </c>
      <c r="P18" s="2">
        <v>97.5</v>
      </c>
      <c r="Q18" s="2">
        <v>102.5</v>
      </c>
      <c r="R18" s="2"/>
      <c r="S18" s="2">
        <f>Q18</f>
        <v>102.5</v>
      </c>
      <c r="T18" s="13">
        <f t="shared" si="0"/>
        <v>77.08</v>
      </c>
      <c r="U18" s="2"/>
      <c r="V18" s="2" t="s">
        <v>254</v>
      </c>
      <c r="W18" s="2">
        <v>12</v>
      </c>
    </row>
    <row r="19" spans="1:23" ht="12.75">
      <c r="A19" s="2">
        <v>0</v>
      </c>
      <c r="B19" s="2" t="s">
        <v>191</v>
      </c>
      <c r="C19" s="2" t="s">
        <v>29</v>
      </c>
      <c r="D19" s="2" t="s">
        <v>22</v>
      </c>
      <c r="E19" s="2">
        <v>75</v>
      </c>
      <c r="F19" s="2" t="s">
        <v>204</v>
      </c>
      <c r="G19" s="2" t="s">
        <v>25</v>
      </c>
      <c r="H19" s="2" t="s">
        <v>70</v>
      </c>
      <c r="I19" s="2" t="s">
        <v>25</v>
      </c>
      <c r="J19" s="2" t="s">
        <v>13</v>
      </c>
      <c r="K19" s="25">
        <v>28002</v>
      </c>
      <c r="L19" s="2" t="s">
        <v>12</v>
      </c>
      <c r="M19" s="1">
        <v>68.75</v>
      </c>
      <c r="N19" s="13">
        <v>0.7735</v>
      </c>
      <c r="O19" s="26">
        <v>125</v>
      </c>
      <c r="P19" s="26">
        <v>125</v>
      </c>
      <c r="Q19" s="26">
        <v>0</v>
      </c>
      <c r="R19" s="2"/>
      <c r="S19" s="2">
        <v>0</v>
      </c>
      <c r="T19" s="13">
        <f t="shared" si="0"/>
        <v>0</v>
      </c>
      <c r="U19" s="2"/>
      <c r="V19" s="2"/>
      <c r="W19" s="2">
        <v>0</v>
      </c>
    </row>
    <row r="20" spans="1:23" ht="12.75">
      <c r="A20" s="2"/>
      <c r="B20" s="2"/>
      <c r="C20" s="2"/>
      <c r="D20" s="2"/>
      <c r="E20" s="2"/>
      <c r="F20" s="12" t="s">
        <v>256</v>
      </c>
      <c r="G20" s="27" t="s">
        <v>267</v>
      </c>
      <c r="H20" s="2"/>
      <c r="I20" s="2"/>
      <c r="J20" s="2"/>
      <c r="K20" s="25"/>
      <c r="L20" s="2"/>
      <c r="M20" s="1"/>
      <c r="N20" s="13"/>
      <c r="O20" s="2"/>
      <c r="P20" s="2"/>
      <c r="Q20" s="2"/>
      <c r="R20" s="2"/>
      <c r="S20" s="2"/>
      <c r="T20" s="13"/>
      <c r="U20" s="2"/>
      <c r="V20" s="2"/>
      <c r="W20" s="2"/>
    </row>
    <row r="21" spans="1:23" ht="12.75">
      <c r="A21" s="2">
        <v>12</v>
      </c>
      <c r="B21" s="2">
        <v>1</v>
      </c>
      <c r="C21" s="2" t="s">
        <v>29</v>
      </c>
      <c r="D21" s="2" t="s">
        <v>22</v>
      </c>
      <c r="E21" s="2">
        <v>44</v>
      </c>
      <c r="F21" s="2" t="s">
        <v>217</v>
      </c>
      <c r="G21" s="2" t="s">
        <v>124</v>
      </c>
      <c r="H21" s="2" t="s">
        <v>32</v>
      </c>
      <c r="I21" s="2" t="s">
        <v>15</v>
      </c>
      <c r="J21" s="2" t="s">
        <v>13</v>
      </c>
      <c r="K21" s="25" t="s">
        <v>171</v>
      </c>
      <c r="L21" s="2" t="s">
        <v>174</v>
      </c>
      <c r="M21" s="1">
        <v>34.5</v>
      </c>
      <c r="N21" s="13">
        <v>1.6154</v>
      </c>
      <c r="O21" s="2">
        <v>75</v>
      </c>
      <c r="P21" s="2">
        <v>85</v>
      </c>
      <c r="Q21" s="26">
        <v>95</v>
      </c>
      <c r="R21" s="2"/>
      <c r="S21" s="2">
        <f>P21</f>
        <v>85</v>
      </c>
      <c r="T21" s="13">
        <f aca="true" t="shared" si="1" ref="T21:T35">S21*N21</f>
        <v>137.309</v>
      </c>
      <c r="U21" s="2"/>
      <c r="V21" s="2" t="s">
        <v>283</v>
      </c>
      <c r="W21" s="2">
        <v>12</v>
      </c>
    </row>
    <row r="22" spans="1:23" ht="12.75">
      <c r="A22" s="2">
        <v>12</v>
      </c>
      <c r="B22" s="2">
        <v>1</v>
      </c>
      <c r="C22" s="2" t="s">
        <v>29</v>
      </c>
      <c r="D22" s="2" t="s">
        <v>22</v>
      </c>
      <c r="E22" s="2">
        <v>67.5</v>
      </c>
      <c r="F22" s="2" t="s">
        <v>218</v>
      </c>
      <c r="G22" s="2" t="s">
        <v>35</v>
      </c>
      <c r="H22" s="2" t="s">
        <v>32</v>
      </c>
      <c r="I22" s="2" t="s">
        <v>15</v>
      </c>
      <c r="J22" s="2" t="s">
        <v>13</v>
      </c>
      <c r="K22" s="25">
        <v>36328</v>
      </c>
      <c r="L22" s="2" t="s">
        <v>67</v>
      </c>
      <c r="M22" s="1">
        <v>64.8</v>
      </c>
      <c r="N22" s="13">
        <v>0.7836</v>
      </c>
      <c r="O22" s="2">
        <v>120</v>
      </c>
      <c r="P22" s="26">
        <v>135</v>
      </c>
      <c r="Q22" s="26">
        <v>135</v>
      </c>
      <c r="R22" s="2"/>
      <c r="S22" s="2">
        <f>O22</f>
        <v>120</v>
      </c>
      <c r="T22" s="13">
        <f t="shared" si="1"/>
        <v>94.032</v>
      </c>
      <c r="U22" s="2"/>
      <c r="V22" s="2" t="s">
        <v>282</v>
      </c>
      <c r="W22" s="2">
        <v>12</v>
      </c>
    </row>
    <row r="23" spans="1:23" ht="12.75">
      <c r="A23" s="2">
        <v>12</v>
      </c>
      <c r="B23" s="2">
        <v>1</v>
      </c>
      <c r="C23" s="2" t="s">
        <v>29</v>
      </c>
      <c r="D23" s="2" t="s">
        <v>22</v>
      </c>
      <c r="E23" s="2">
        <v>75</v>
      </c>
      <c r="F23" s="2" t="s">
        <v>219</v>
      </c>
      <c r="G23" s="2" t="s">
        <v>31</v>
      </c>
      <c r="H23" s="2" t="s">
        <v>32</v>
      </c>
      <c r="I23" s="2" t="s">
        <v>15</v>
      </c>
      <c r="J23" s="2" t="s">
        <v>13</v>
      </c>
      <c r="K23" s="25">
        <v>35195</v>
      </c>
      <c r="L23" s="2" t="s">
        <v>33</v>
      </c>
      <c r="M23" s="1">
        <v>75</v>
      </c>
      <c r="N23" s="13">
        <v>0.6711</v>
      </c>
      <c r="O23" s="2">
        <v>180</v>
      </c>
      <c r="P23" s="2">
        <v>190</v>
      </c>
      <c r="Q23" s="2">
        <v>200</v>
      </c>
      <c r="R23" s="2"/>
      <c r="S23" s="2">
        <f>Q23</f>
        <v>200</v>
      </c>
      <c r="T23" s="13">
        <f t="shared" si="1"/>
        <v>134.22</v>
      </c>
      <c r="U23" s="2"/>
      <c r="V23" s="2" t="s">
        <v>254</v>
      </c>
      <c r="W23" s="2">
        <v>12</v>
      </c>
    </row>
    <row r="24" spans="1:23" ht="12.75">
      <c r="A24" s="2">
        <v>12</v>
      </c>
      <c r="B24" s="2">
        <v>1</v>
      </c>
      <c r="C24" s="2" t="s">
        <v>29</v>
      </c>
      <c r="D24" s="2" t="s">
        <v>22</v>
      </c>
      <c r="E24" s="2">
        <v>82.5</v>
      </c>
      <c r="F24" s="2" t="s">
        <v>221</v>
      </c>
      <c r="G24" s="2" t="s">
        <v>222</v>
      </c>
      <c r="H24" s="2" t="s">
        <v>32</v>
      </c>
      <c r="I24" s="2" t="s">
        <v>15</v>
      </c>
      <c r="J24" s="2" t="s">
        <v>13</v>
      </c>
      <c r="K24" s="25">
        <v>24507</v>
      </c>
      <c r="L24" s="2" t="s">
        <v>48</v>
      </c>
      <c r="M24" s="1">
        <v>82.5</v>
      </c>
      <c r="N24" s="13">
        <v>0.7456</v>
      </c>
      <c r="O24" s="26">
        <v>180</v>
      </c>
      <c r="P24" s="26">
        <v>180</v>
      </c>
      <c r="Q24" s="2">
        <v>180</v>
      </c>
      <c r="R24" s="2"/>
      <c r="S24" s="2">
        <f>Q24</f>
        <v>180</v>
      </c>
      <c r="T24" s="13">
        <f t="shared" si="1"/>
        <v>134.208</v>
      </c>
      <c r="U24" s="2"/>
      <c r="V24" s="2" t="s">
        <v>281</v>
      </c>
      <c r="W24" s="2">
        <v>12</v>
      </c>
    </row>
    <row r="25" spans="1:23" ht="12.75">
      <c r="A25" s="2">
        <v>12</v>
      </c>
      <c r="B25" s="2">
        <v>1</v>
      </c>
      <c r="C25" s="2" t="s">
        <v>29</v>
      </c>
      <c r="D25" s="2" t="s">
        <v>22</v>
      </c>
      <c r="E25" s="2">
        <v>82.5</v>
      </c>
      <c r="F25" s="2" t="s">
        <v>223</v>
      </c>
      <c r="G25" s="2" t="s">
        <v>35</v>
      </c>
      <c r="H25" s="2" t="s">
        <v>32</v>
      </c>
      <c r="I25" s="2" t="s">
        <v>15</v>
      </c>
      <c r="J25" s="2" t="s">
        <v>13</v>
      </c>
      <c r="K25" s="25">
        <v>35507</v>
      </c>
      <c r="L25" s="2" t="s">
        <v>12</v>
      </c>
      <c r="M25" s="1">
        <v>77.2</v>
      </c>
      <c r="N25" s="13">
        <v>0.6498</v>
      </c>
      <c r="O25" s="2">
        <v>225</v>
      </c>
      <c r="P25" s="26">
        <v>240</v>
      </c>
      <c r="Q25" s="26">
        <v>247.5</v>
      </c>
      <c r="R25" s="2"/>
      <c r="S25" s="2">
        <f>O25</f>
        <v>225</v>
      </c>
      <c r="T25" s="13">
        <f t="shared" si="1"/>
        <v>146.205</v>
      </c>
      <c r="U25" s="2" t="s">
        <v>192</v>
      </c>
      <c r="V25" s="2" t="s">
        <v>260</v>
      </c>
      <c r="W25" s="2">
        <v>48</v>
      </c>
    </row>
    <row r="26" spans="1:23" ht="12.75">
      <c r="A26" s="2">
        <v>5</v>
      </c>
      <c r="B26" s="2">
        <v>2</v>
      </c>
      <c r="C26" s="2" t="s">
        <v>29</v>
      </c>
      <c r="D26" s="2" t="s">
        <v>22</v>
      </c>
      <c r="E26" s="2">
        <v>82.5</v>
      </c>
      <c r="F26" s="2" t="s">
        <v>220</v>
      </c>
      <c r="G26" s="2" t="s">
        <v>27</v>
      </c>
      <c r="H26" s="2" t="s">
        <v>215</v>
      </c>
      <c r="I26" s="2" t="s">
        <v>27</v>
      </c>
      <c r="J26" s="2" t="s">
        <v>13</v>
      </c>
      <c r="K26" s="25">
        <v>30874</v>
      </c>
      <c r="L26" s="2" t="s">
        <v>12</v>
      </c>
      <c r="M26" s="1">
        <v>81</v>
      </c>
      <c r="N26" s="13">
        <v>0.6273</v>
      </c>
      <c r="O26" s="2">
        <v>200</v>
      </c>
      <c r="P26" s="2">
        <v>210</v>
      </c>
      <c r="Q26" s="26">
        <v>217.5</v>
      </c>
      <c r="R26" s="2"/>
      <c r="S26" s="2">
        <f>P26</f>
        <v>210</v>
      </c>
      <c r="T26" s="13">
        <f t="shared" si="1"/>
        <v>131.733</v>
      </c>
      <c r="U26" s="2"/>
      <c r="V26" s="2"/>
      <c r="W26" s="2">
        <v>5</v>
      </c>
    </row>
    <row r="27" spans="1:23" ht="12.75">
      <c r="A27" s="2">
        <v>12</v>
      </c>
      <c r="B27" s="2">
        <v>1</v>
      </c>
      <c r="C27" s="2" t="s">
        <v>29</v>
      </c>
      <c r="D27" s="2" t="s">
        <v>22</v>
      </c>
      <c r="E27" s="2">
        <v>90</v>
      </c>
      <c r="F27" s="2" t="s">
        <v>224</v>
      </c>
      <c r="G27" s="2" t="s">
        <v>225</v>
      </c>
      <c r="H27" s="2" t="s">
        <v>32</v>
      </c>
      <c r="I27" s="2" t="s">
        <v>15</v>
      </c>
      <c r="J27" s="2" t="s">
        <v>13</v>
      </c>
      <c r="K27" s="25">
        <v>32896</v>
      </c>
      <c r="L27" s="23" t="s">
        <v>12</v>
      </c>
      <c r="M27" s="1">
        <v>89.4</v>
      </c>
      <c r="N27" s="13">
        <v>0.5877</v>
      </c>
      <c r="O27" s="2">
        <v>230</v>
      </c>
      <c r="P27" s="26">
        <v>240</v>
      </c>
      <c r="Q27" s="26">
        <v>240</v>
      </c>
      <c r="R27" s="2"/>
      <c r="S27" s="2">
        <f>O27</f>
        <v>230</v>
      </c>
      <c r="T27" s="13">
        <f t="shared" si="1"/>
        <v>135.171</v>
      </c>
      <c r="U27" s="2" t="s">
        <v>194</v>
      </c>
      <c r="V27" s="2" t="s">
        <v>278</v>
      </c>
      <c r="W27" s="2">
        <v>21</v>
      </c>
    </row>
    <row r="28" spans="1:23" ht="12.75">
      <c r="A28" s="2">
        <v>5</v>
      </c>
      <c r="B28" s="2">
        <v>2</v>
      </c>
      <c r="C28" s="2" t="s">
        <v>29</v>
      </c>
      <c r="D28" s="2" t="s">
        <v>22</v>
      </c>
      <c r="E28" s="2">
        <v>90</v>
      </c>
      <c r="F28" s="2" t="s">
        <v>226</v>
      </c>
      <c r="G28" s="2" t="s">
        <v>75</v>
      </c>
      <c r="H28" s="2" t="s">
        <v>75</v>
      </c>
      <c r="I28" s="2" t="s">
        <v>15</v>
      </c>
      <c r="J28" s="2" t="s">
        <v>13</v>
      </c>
      <c r="K28" s="25">
        <v>33733</v>
      </c>
      <c r="L28" s="2" t="s">
        <v>12</v>
      </c>
      <c r="M28" s="1">
        <v>89.5</v>
      </c>
      <c r="N28" s="13">
        <v>0.5873</v>
      </c>
      <c r="O28" s="2">
        <v>210</v>
      </c>
      <c r="P28" s="2">
        <v>220</v>
      </c>
      <c r="Q28" s="26">
        <v>230</v>
      </c>
      <c r="R28" s="2"/>
      <c r="S28" s="2">
        <f>P28</f>
        <v>220</v>
      </c>
      <c r="T28" s="13">
        <f t="shared" si="1"/>
        <v>129.20600000000002</v>
      </c>
      <c r="U28" s="2"/>
      <c r="V28" s="2" t="s">
        <v>272</v>
      </c>
      <c r="W28" s="2">
        <v>5</v>
      </c>
    </row>
    <row r="29" spans="1:23" ht="12.75">
      <c r="A29" s="2">
        <v>12</v>
      </c>
      <c r="B29" s="2">
        <v>1</v>
      </c>
      <c r="C29" s="2" t="s">
        <v>29</v>
      </c>
      <c r="D29" s="2" t="s">
        <v>22</v>
      </c>
      <c r="E29" s="2">
        <v>100</v>
      </c>
      <c r="F29" s="2" t="s">
        <v>232</v>
      </c>
      <c r="G29" s="2" t="s">
        <v>130</v>
      </c>
      <c r="H29" s="2" t="s">
        <v>32</v>
      </c>
      <c r="I29" s="2" t="s">
        <v>15</v>
      </c>
      <c r="J29" s="2" t="s">
        <v>13</v>
      </c>
      <c r="K29" s="25">
        <v>27007</v>
      </c>
      <c r="L29" s="23" t="s">
        <v>46</v>
      </c>
      <c r="M29" s="1">
        <v>99</v>
      </c>
      <c r="N29" s="13">
        <v>0.5832</v>
      </c>
      <c r="O29" s="2">
        <v>235</v>
      </c>
      <c r="P29" s="2">
        <v>245</v>
      </c>
      <c r="Q29" s="26">
        <v>250</v>
      </c>
      <c r="R29" s="2"/>
      <c r="S29" s="2">
        <f>P29</f>
        <v>245</v>
      </c>
      <c r="T29" s="13">
        <f t="shared" si="1"/>
        <v>142.88400000000001</v>
      </c>
      <c r="U29" s="2"/>
      <c r="V29" s="2" t="s">
        <v>276</v>
      </c>
      <c r="W29" s="2">
        <v>12</v>
      </c>
    </row>
    <row r="30" spans="1:23" ht="12.75">
      <c r="A30" s="2">
        <v>5</v>
      </c>
      <c r="B30" s="2">
        <v>2</v>
      </c>
      <c r="C30" s="2" t="s">
        <v>29</v>
      </c>
      <c r="D30" s="2" t="s">
        <v>22</v>
      </c>
      <c r="E30" s="2">
        <v>100</v>
      </c>
      <c r="F30" s="2" t="s">
        <v>231</v>
      </c>
      <c r="G30" s="2" t="s">
        <v>27</v>
      </c>
      <c r="H30" s="2" t="s">
        <v>26</v>
      </c>
      <c r="I30" s="2" t="s">
        <v>27</v>
      </c>
      <c r="J30" s="2" t="s">
        <v>13</v>
      </c>
      <c r="K30" s="25">
        <v>26926</v>
      </c>
      <c r="L30" s="23" t="s">
        <v>46</v>
      </c>
      <c r="M30" s="1">
        <v>95.3</v>
      </c>
      <c r="N30" s="13">
        <v>0.6428</v>
      </c>
      <c r="O30" s="2">
        <v>210</v>
      </c>
      <c r="P30" s="2">
        <v>225</v>
      </c>
      <c r="Q30" s="26">
        <v>240</v>
      </c>
      <c r="R30" s="2"/>
      <c r="S30" s="2">
        <f>P30</f>
        <v>225</v>
      </c>
      <c r="T30" s="13">
        <f t="shared" si="1"/>
        <v>144.63</v>
      </c>
      <c r="U30" s="2"/>
      <c r="V30" s="2" t="s">
        <v>277</v>
      </c>
      <c r="W30" s="2">
        <v>5</v>
      </c>
    </row>
    <row r="31" spans="1:23" ht="12.75">
      <c r="A31" s="2">
        <v>3</v>
      </c>
      <c r="B31" s="2">
        <v>3</v>
      </c>
      <c r="C31" s="2" t="s">
        <v>29</v>
      </c>
      <c r="D31" s="2" t="s">
        <v>22</v>
      </c>
      <c r="E31" s="2">
        <v>100</v>
      </c>
      <c r="F31" s="2" t="s">
        <v>229</v>
      </c>
      <c r="G31" s="2" t="s">
        <v>168</v>
      </c>
      <c r="H31" s="2" t="s">
        <v>230</v>
      </c>
      <c r="I31" s="2" t="s">
        <v>168</v>
      </c>
      <c r="J31" s="2" t="s">
        <v>13</v>
      </c>
      <c r="K31" s="25">
        <v>25717</v>
      </c>
      <c r="L31" s="23" t="s">
        <v>46</v>
      </c>
      <c r="M31" s="1">
        <v>99.4</v>
      </c>
      <c r="N31" s="13">
        <v>0.6711</v>
      </c>
      <c r="O31" s="2">
        <v>190</v>
      </c>
      <c r="P31" s="2">
        <v>200</v>
      </c>
      <c r="Q31" s="2">
        <v>202.5</v>
      </c>
      <c r="R31" s="2"/>
      <c r="S31" s="2">
        <f>Q31</f>
        <v>202.5</v>
      </c>
      <c r="T31" s="13">
        <f t="shared" si="1"/>
        <v>135.89775</v>
      </c>
      <c r="U31" s="2"/>
      <c r="V31" s="2" t="s">
        <v>279</v>
      </c>
      <c r="W31" s="2">
        <v>3</v>
      </c>
    </row>
    <row r="32" spans="1:23" ht="12.75">
      <c r="A32" s="2">
        <v>12</v>
      </c>
      <c r="B32" s="2">
        <v>1</v>
      </c>
      <c r="C32" s="2" t="s">
        <v>29</v>
      </c>
      <c r="D32" s="2" t="s">
        <v>22</v>
      </c>
      <c r="E32" s="2">
        <v>100</v>
      </c>
      <c r="F32" s="2" t="s">
        <v>227</v>
      </c>
      <c r="G32" s="2" t="s">
        <v>31</v>
      </c>
      <c r="H32" s="2" t="s">
        <v>32</v>
      </c>
      <c r="I32" s="2" t="s">
        <v>15</v>
      </c>
      <c r="J32" s="2" t="s">
        <v>13</v>
      </c>
      <c r="K32" s="25">
        <v>33765</v>
      </c>
      <c r="L32" s="23" t="s">
        <v>12</v>
      </c>
      <c r="M32" s="1">
        <v>99.3</v>
      </c>
      <c r="N32" s="13">
        <v>0.5558</v>
      </c>
      <c r="O32" s="2">
        <v>250</v>
      </c>
      <c r="P32" s="2">
        <v>262.5</v>
      </c>
      <c r="Q32" s="26">
        <v>270</v>
      </c>
      <c r="R32" s="2"/>
      <c r="S32" s="2">
        <f>P32</f>
        <v>262.5</v>
      </c>
      <c r="T32" s="13">
        <f t="shared" si="1"/>
        <v>145.89749999999998</v>
      </c>
      <c r="U32" s="2" t="s">
        <v>193</v>
      </c>
      <c r="V32" s="2" t="s">
        <v>260</v>
      </c>
      <c r="W32" s="2">
        <v>27</v>
      </c>
    </row>
    <row r="33" spans="1:23" ht="12.75">
      <c r="A33" s="2">
        <v>5</v>
      </c>
      <c r="B33" s="2">
        <v>2</v>
      </c>
      <c r="C33" s="2" t="s">
        <v>29</v>
      </c>
      <c r="D33" s="2" t="s">
        <v>22</v>
      </c>
      <c r="E33" s="2">
        <v>100</v>
      </c>
      <c r="F33" s="2" t="s">
        <v>228</v>
      </c>
      <c r="G33" s="2" t="s">
        <v>147</v>
      </c>
      <c r="H33" s="2" t="s">
        <v>151</v>
      </c>
      <c r="I33" s="2" t="s">
        <v>147</v>
      </c>
      <c r="J33" s="2" t="s">
        <v>13</v>
      </c>
      <c r="K33" s="25">
        <v>32111</v>
      </c>
      <c r="L33" s="23" t="s">
        <v>12</v>
      </c>
      <c r="M33" s="1">
        <v>97.7</v>
      </c>
      <c r="N33" s="13">
        <v>0.6064</v>
      </c>
      <c r="O33" s="2">
        <v>190</v>
      </c>
      <c r="P33" s="2">
        <v>205</v>
      </c>
      <c r="Q33" s="2">
        <v>215</v>
      </c>
      <c r="R33" s="2"/>
      <c r="S33" s="2">
        <f>Q33</f>
        <v>215</v>
      </c>
      <c r="T33" s="13">
        <f t="shared" si="1"/>
        <v>130.376</v>
      </c>
      <c r="U33" s="2"/>
      <c r="V33" s="2" t="s">
        <v>274</v>
      </c>
      <c r="W33" s="2">
        <v>5</v>
      </c>
    </row>
    <row r="34" spans="1:23" ht="12.75">
      <c r="A34" s="2">
        <v>12</v>
      </c>
      <c r="B34" s="2">
        <v>1</v>
      </c>
      <c r="C34" s="2" t="s">
        <v>29</v>
      </c>
      <c r="D34" s="2" t="s">
        <v>22</v>
      </c>
      <c r="E34" s="2">
        <v>100</v>
      </c>
      <c r="F34" s="2" t="s">
        <v>69</v>
      </c>
      <c r="G34" s="2" t="s">
        <v>25</v>
      </c>
      <c r="H34" s="2" t="s">
        <v>70</v>
      </c>
      <c r="I34" s="2" t="s">
        <v>25</v>
      </c>
      <c r="J34" s="2" t="s">
        <v>13</v>
      </c>
      <c r="K34" s="25">
        <v>37235</v>
      </c>
      <c r="L34" s="2" t="s">
        <v>71</v>
      </c>
      <c r="M34" s="1">
        <v>90.5</v>
      </c>
      <c r="N34" s="13">
        <v>0.6301</v>
      </c>
      <c r="O34" s="2">
        <v>190</v>
      </c>
      <c r="P34" s="2">
        <v>205</v>
      </c>
      <c r="Q34" s="26">
        <v>0</v>
      </c>
      <c r="R34" s="2"/>
      <c r="S34" s="2">
        <f>P34</f>
        <v>205</v>
      </c>
      <c r="T34" s="13">
        <f t="shared" si="1"/>
        <v>129.1705</v>
      </c>
      <c r="U34" s="2"/>
      <c r="V34" s="2"/>
      <c r="W34" s="2">
        <v>12</v>
      </c>
    </row>
    <row r="35" spans="1:23" ht="12.75">
      <c r="A35" s="2">
        <v>12</v>
      </c>
      <c r="B35" s="2">
        <v>1</v>
      </c>
      <c r="C35" s="2" t="s">
        <v>29</v>
      </c>
      <c r="D35" s="2" t="s">
        <v>22</v>
      </c>
      <c r="E35" s="2">
        <v>125</v>
      </c>
      <c r="F35" s="2" t="s">
        <v>40</v>
      </c>
      <c r="G35" s="2" t="s">
        <v>41</v>
      </c>
      <c r="H35" s="2" t="s">
        <v>32</v>
      </c>
      <c r="I35" s="2" t="s">
        <v>15</v>
      </c>
      <c r="J35" s="2" t="s">
        <v>13</v>
      </c>
      <c r="K35" s="25">
        <v>31817</v>
      </c>
      <c r="L35" s="23" t="s">
        <v>12</v>
      </c>
      <c r="M35" s="1">
        <v>110.6</v>
      </c>
      <c r="N35" s="13">
        <v>0.5358</v>
      </c>
      <c r="O35" s="2">
        <v>180</v>
      </c>
      <c r="P35" s="26">
        <v>190</v>
      </c>
      <c r="Q35" s="26">
        <v>190</v>
      </c>
      <c r="R35" s="2"/>
      <c r="S35" s="2">
        <f>O35</f>
        <v>180</v>
      </c>
      <c r="T35" s="13">
        <f t="shared" si="1"/>
        <v>96.44400000000002</v>
      </c>
      <c r="U35" s="2"/>
      <c r="V35" s="2" t="s">
        <v>280</v>
      </c>
      <c r="W35" s="2">
        <v>12</v>
      </c>
    </row>
    <row r="36" spans="1:23" ht="12.75">
      <c r="A36" s="2"/>
      <c r="B36" s="2"/>
      <c r="C36" s="2"/>
      <c r="D36" s="2"/>
      <c r="E36" s="2"/>
      <c r="F36" s="12" t="s">
        <v>256</v>
      </c>
      <c r="G36" s="27" t="s">
        <v>268</v>
      </c>
      <c r="H36" s="2"/>
      <c r="I36" s="2"/>
      <c r="J36" s="2"/>
      <c r="K36" s="25"/>
      <c r="L36" s="2"/>
      <c r="M36" s="1"/>
      <c r="N36" s="13"/>
      <c r="O36" s="2"/>
      <c r="P36" s="2"/>
      <c r="Q36" s="2"/>
      <c r="R36" s="2"/>
      <c r="S36" s="2"/>
      <c r="T36" s="13"/>
      <c r="U36" s="2"/>
      <c r="V36" s="2"/>
      <c r="W36" s="2"/>
    </row>
    <row r="37" spans="1:23" ht="12.75">
      <c r="A37" s="2">
        <v>12</v>
      </c>
      <c r="B37" s="2">
        <v>1</v>
      </c>
      <c r="C37" s="2" t="s">
        <v>29</v>
      </c>
      <c r="D37" s="2" t="s">
        <v>21</v>
      </c>
      <c r="E37" s="2">
        <v>100</v>
      </c>
      <c r="F37" s="2" t="s">
        <v>227</v>
      </c>
      <c r="G37" s="2" t="s">
        <v>31</v>
      </c>
      <c r="H37" s="2" t="s">
        <v>32</v>
      </c>
      <c r="I37" s="2" t="s">
        <v>15</v>
      </c>
      <c r="J37" s="2" t="s">
        <v>13</v>
      </c>
      <c r="K37" s="25">
        <v>33765</v>
      </c>
      <c r="L37" s="23" t="s">
        <v>12</v>
      </c>
      <c r="M37" s="1">
        <v>99.3</v>
      </c>
      <c r="N37" s="13">
        <v>0.5558</v>
      </c>
      <c r="O37" s="2">
        <v>250</v>
      </c>
      <c r="P37" s="2">
        <v>262.5</v>
      </c>
      <c r="Q37" s="26">
        <v>270</v>
      </c>
      <c r="R37" s="2"/>
      <c r="S37" s="2">
        <f>P37</f>
        <v>262.5</v>
      </c>
      <c r="T37" s="13">
        <f>S37*N37</f>
        <v>145.89749999999998</v>
      </c>
      <c r="U37" s="2"/>
      <c r="V37" s="2" t="s">
        <v>260</v>
      </c>
      <c r="W37" s="2">
        <v>12</v>
      </c>
    </row>
    <row r="38" spans="1:23" s="8" customFormat="1" ht="12.75">
      <c r="A38" s="42"/>
      <c r="B38" s="42"/>
      <c r="C38" s="42"/>
      <c r="D38" s="42"/>
      <c r="E38" s="42"/>
      <c r="F38" s="42"/>
      <c r="G38" s="27" t="s">
        <v>269</v>
      </c>
      <c r="H38" s="42"/>
      <c r="I38" s="42"/>
      <c r="J38" s="42"/>
      <c r="K38" s="42"/>
      <c r="L38" s="42"/>
      <c r="M38" s="48"/>
      <c r="N38" s="49"/>
      <c r="O38" s="43"/>
      <c r="P38" s="43"/>
      <c r="Q38" s="43"/>
      <c r="R38" s="43"/>
      <c r="S38" s="55"/>
      <c r="T38" s="44"/>
      <c r="U38" s="42"/>
      <c r="V38" s="42"/>
      <c r="W38" s="42"/>
    </row>
    <row r="39" spans="1:23" ht="12.75">
      <c r="A39" s="2"/>
      <c r="B39" s="2"/>
      <c r="C39" s="2"/>
      <c r="D39" s="2"/>
      <c r="E39" s="2"/>
      <c r="F39" s="12" t="s">
        <v>249</v>
      </c>
      <c r="G39" s="27" t="s">
        <v>267</v>
      </c>
      <c r="H39" s="2"/>
      <c r="I39" s="2"/>
      <c r="J39" s="2"/>
      <c r="K39" s="25"/>
      <c r="L39" s="2"/>
      <c r="M39" s="1"/>
      <c r="N39" s="13"/>
      <c r="O39" s="2"/>
      <c r="P39" s="2"/>
      <c r="Q39" s="2"/>
      <c r="R39" s="2"/>
      <c r="S39" s="2"/>
      <c r="T39" s="13"/>
      <c r="U39" s="2"/>
      <c r="V39" s="2"/>
      <c r="W39" s="2"/>
    </row>
    <row r="40" spans="1:23" ht="12.75">
      <c r="A40" s="2">
        <v>12</v>
      </c>
      <c r="B40" s="2">
        <v>1</v>
      </c>
      <c r="C40" s="2" t="s">
        <v>20</v>
      </c>
      <c r="D40" s="2" t="s">
        <v>22</v>
      </c>
      <c r="E40" s="2">
        <v>60</v>
      </c>
      <c r="F40" s="2" t="s">
        <v>235</v>
      </c>
      <c r="G40" s="2" t="s">
        <v>32</v>
      </c>
      <c r="H40" s="2" t="s">
        <v>32</v>
      </c>
      <c r="I40" s="2" t="s">
        <v>15</v>
      </c>
      <c r="J40" s="2" t="s">
        <v>13</v>
      </c>
      <c r="K40" s="25">
        <v>25683</v>
      </c>
      <c r="L40" s="2" t="s">
        <v>46</v>
      </c>
      <c r="M40" s="1">
        <v>58.95</v>
      </c>
      <c r="N40" s="13">
        <v>0.976</v>
      </c>
      <c r="O40" s="2">
        <v>95</v>
      </c>
      <c r="P40" s="2">
        <v>105</v>
      </c>
      <c r="Q40" s="2">
        <v>112.5</v>
      </c>
      <c r="R40" s="2"/>
      <c r="S40" s="2">
        <f>Q40</f>
        <v>112.5</v>
      </c>
      <c r="T40" s="13">
        <f>S40*N40</f>
        <v>109.8</v>
      </c>
      <c r="U40" s="2"/>
      <c r="V40" s="2" t="s">
        <v>275</v>
      </c>
      <c r="W40" s="2">
        <v>12</v>
      </c>
    </row>
    <row r="41" spans="1:23" ht="12.75">
      <c r="A41" s="2"/>
      <c r="B41" s="2"/>
      <c r="C41" s="2"/>
      <c r="D41" s="2"/>
      <c r="E41" s="2"/>
      <c r="F41" s="12" t="s">
        <v>256</v>
      </c>
      <c r="G41" s="27" t="s">
        <v>267</v>
      </c>
      <c r="H41" s="2"/>
      <c r="I41" s="2"/>
      <c r="J41" s="2"/>
      <c r="K41" s="25"/>
      <c r="L41" s="2"/>
      <c r="M41" s="1"/>
      <c r="N41" s="13"/>
      <c r="O41" s="2"/>
      <c r="P41" s="2"/>
      <c r="Q41" s="2"/>
      <c r="R41" s="2"/>
      <c r="S41" s="2"/>
      <c r="T41" s="13"/>
      <c r="U41" s="2"/>
      <c r="V41" s="2"/>
      <c r="W41" s="2"/>
    </row>
    <row r="42" spans="1:23" ht="12.75">
      <c r="A42" s="2">
        <v>12</v>
      </c>
      <c r="B42" s="2">
        <v>1</v>
      </c>
      <c r="C42" s="2" t="s">
        <v>20</v>
      </c>
      <c r="D42" s="2" t="s">
        <v>22</v>
      </c>
      <c r="E42" s="2">
        <v>67.5</v>
      </c>
      <c r="F42" s="2" t="s">
        <v>146</v>
      </c>
      <c r="G42" s="2" t="s">
        <v>147</v>
      </c>
      <c r="H42" s="2" t="s">
        <v>148</v>
      </c>
      <c r="I42" s="2" t="s">
        <v>147</v>
      </c>
      <c r="J42" s="2" t="s">
        <v>13</v>
      </c>
      <c r="K42" s="25">
        <v>28268</v>
      </c>
      <c r="L42" s="2" t="s">
        <v>39</v>
      </c>
      <c r="M42" s="1">
        <v>67.5</v>
      </c>
      <c r="N42" s="13">
        <v>0.728</v>
      </c>
      <c r="O42" s="26">
        <v>170</v>
      </c>
      <c r="P42" s="2">
        <v>170</v>
      </c>
      <c r="Q42" s="26">
        <v>180</v>
      </c>
      <c r="R42" s="2"/>
      <c r="S42" s="2">
        <f>P42</f>
        <v>170</v>
      </c>
      <c r="T42" s="13">
        <f>S42*N42</f>
        <v>123.75999999999999</v>
      </c>
      <c r="U42" s="2"/>
      <c r="V42" s="2"/>
      <c r="W42" s="2">
        <v>12</v>
      </c>
    </row>
    <row r="43" spans="1:23" ht="12.75">
      <c r="A43" s="2">
        <v>12</v>
      </c>
      <c r="B43" s="2">
        <v>1</v>
      </c>
      <c r="C43" s="2" t="s">
        <v>20</v>
      </c>
      <c r="D43" s="2" t="s">
        <v>22</v>
      </c>
      <c r="E43" s="2">
        <v>75</v>
      </c>
      <c r="F43" s="2" t="s">
        <v>236</v>
      </c>
      <c r="G43" s="2" t="s">
        <v>237</v>
      </c>
      <c r="H43" s="2" t="s">
        <v>237</v>
      </c>
      <c r="I43" s="2" t="s">
        <v>15</v>
      </c>
      <c r="J43" s="2" t="s">
        <v>13</v>
      </c>
      <c r="K43" s="25">
        <v>33985</v>
      </c>
      <c r="L43" s="24" t="s">
        <v>12</v>
      </c>
      <c r="M43" s="2">
        <v>74.8</v>
      </c>
      <c r="N43" s="13">
        <v>0.6559</v>
      </c>
      <c r="O43" s="2">
        <v>205</v>
      </c>
      <c r="P43" s="26">
        <v>215</v>
      </c>
      <c r="Q43" s="26">
        <v>215</v>
      </c>
      <c r="R43" s="2"/>
      <c r="S43" s="2">
        <f>O43</f>
        <v>205</v>
      </c>
      <c r="T43" s="13">
        <f>S43*N43</f>
        <v>134.45950000000002</v>
      </c>
      <c r="U43" s="2"/>
      <c r="V43" s="2"/>
      <c r="W43" s="2">
        <v>12</v>
      </c>
    </row>
    <row r="44" spans="1:23" ht="12.75">
      <c r="A44" s="2">
        <v>12</v>
      </c>
      <c r="B44" s="2">
        <v>1</v>
      </c>
      <c r="C44" s="2" t="s">
        <v>20</v>
      </c>
      <c r="D44" s="2" t="s">
        <v>22</v>
      </c>
      <c r="E44" s="2">
        <v>100</v>
      </c>
      <c r="F44" s="2" t="s">
        <v>238</v>
      </c>
      <c r="G44" s="2" t="s">
        <v>147</v>
      </c>
      <c r="H44" s="2" t="s">
        <v>148</v>
      </c>
      <c r="I44" s="2" t="s">
        <v>147</v>
      </c>
      <c r="J44" s="2" t="s">
        <v>13</v>
      </c>
      <c r="K44" s="25">
        <v>26870</v>
      </c>
      <c r="L44" s="24" t="s">
        <v>46</v>
      </c>
      <c r="M44" s="1">
        <v>99.5</v>
      </c>
      <c r="N44" s="13">
        <v>0.582</v>
      </c>
      <c r="O44" s="26">
        <v>200</v>
      </c>
      <c r="P44" s="2">
        <v>200</v>
      </c>
      <c r="Q44" s="2">
        <v>210</v>
      </c>
      <c r="R44" s="2"/>
      <c r="S44" s="2">
        <f>Q44</f>
        <v>210</v>
      </c>
      <c r="T44" s="13">
        <f>S44*N44</f>
        <v>122.22</v>
      </c>
      <c r="U44" s="2"/>
      <c r="V44" s="2"/>
      <c r="W44" s="2">
        <v>12</v>
      </c>
    </row>
    <row r="45" spans="1:23" ht="12.75">
      <c r="A45" s="2">
        <v>12</v>
      </c>
      <c r="B45" s="2">
        <v>1</v>
      </c>
      <c r="C45" s="2" t="s">
        <v>20</v>
      </c>
      <c r="D45" s="2" t="s">
        <v>22</v>
      </c>
      <c r="E45" s="2">
        <v>110</v>
      </c>
      <c r="F45" s="2" t="s">
        <v>242</v>
      </c>
      <c r="G45" s="2" t="s">
        <v>32</v>
      </c>
      <c r="H45" s="2" t="s">
        <v>32</v>
      </c>
      <c r="I45" s="2" t="s">
        <v>15</v>
      </c>
      <c r="J45" s="2" t="s">
        <v>13</v>
      </c>
      <c r="K45" s="25">
        <v>22756</v>
      </c>
      <c r="L45" s="2" t="s">
        <v>59</v>
      </c>
      <c r="M45" s="1">
        <v>100.9</v>
      </c>
      <c r="N45" s="13">
        <v>0.7892</v>
      </c>
      <c r="O45" s="2">
        <v>220</v>
      </c>
      <c r="P45" s="2">
        <v>235</v>
      </c>
      <c r="Q45" s="2">
        <v>242.5</v>
      </c>
      <c r="R45" s="2"/>
      <c r="S45" s="2">
        <f>Q45</f>
        <v>242.5</v>
      </c>
      <c r="T45" s="13">
        <f>S45*N45</f>
        <v>191.381</v>
      </c>
      <c r="U45" s="2"/>
      <c r="V45" s="2" t="s">
        <v>273</v>
      </c>
      <c r="W45" s="2">
        <v>12</v>
      </c>
    </row>
    <row r="46" spans="1:23" ht="12.75">
      <c r="A46" s="2">
        <v>12</v>
      </c>
      <c r="B46" s="2">
        <v>1</v>
      </c>
      <c r="C46" s="2" t="s">
        <v>20</v>
      </c>
      <c r="D46" s="2" t="s">
        <v>22</v>
      </c>
      <c r="E46" s="2">
        <v>125</v>
      </c>
      <c r="F46" s="2" t="s">
        <v>240</v>
      </c>
      <c r="G46" s="2" t="s">
        <v>82</v>
      </c>
      <c r="H46" s="2" t="s">
        <v>82</v>
      </c>
      <c r="I46" s="2" t="s">
        <v>15</v>
      </c>
      <c r="J46" s="2" t="s">
        <v>13</v>
      </c>
      <c r="K46" s="25">
        <v>31345</v>
      </c>
      <c r="L46" s="24" t="s">
        <v>12</v>
      </c>
      <c r="M46" s="1">
        <v>112.7</v>
      </c>
      <c r="N46" s="13">
        <v>0.5335</v>
      </c>
      <c r="O46" s="2">
        <v>290</v>
      </c>
      <c r="P46" s="26">
        <v>305</v>
      </c>
      <c r="Q46" s="26">
        <v>305</v>
      </c>
      <c r="R46" s="2"/>
      <c r="S46" s="2">
        <f>O46</f>
        <v>290</v>
      </c>
      <c r="T46" s="13">
        <f>S46*N46</f>
        <v>154.715</v>
      </c>
      <c r="U46" s="2"/>
      <c r="V46" s="2" t="s">
        <v>271</v>
      </c>
      <c r="W46" s="2">
        <v>12</v>
      </c>
    </row>
    <row r="47" spans="1:23" ht="12.75">
      <c r="A47" s="2"/>
      <c r="B47" s="2"/>
      <c r="C47" s="2"/>
      <c r="D47" s="2"/>
      <c r="E47" s="2"/>
      <c r="F47" s="12" t="s">
        <v>256</v>
      </c>
      <c r="G47" s="27" t="s">
        <v>268</v>
      </c>
      <c r="H47" s="2"/>
      <c r="I47" s="2"/>
      <c r="J47" s="2"/>
      <c r="K47" s="25"/>
      <c r="L47" s="2"/>
      <c r="M47" s="1"/>
      <c r="N47" s="13"/>
      <c r="O47" s="2"/>
      <c r="P47" s="2"/>
      <c r="Q47" s="2"/>
      <c r="R47" s="2"/>
      <c r="S47" s="2"/>
      <c r="T47" s="13"/>
      <c r="U47" s="2"/>
      <c r="V47" s="2"/>
      <c r="W47" s="2"/>
    </row>
    <row r="48" spans="1:23" ht="12.75">
      <c r="A48" s="2">
        <v>12</v>
      </c>
      <c r="B48" s="2">
        <v>1</v>
      </c>
      <c r="C48" s="2" t="s">
        <v>20</v>
      </c>
      <c r="D48" s="2" t="s">
        <v>21</v>
      </c>
      <c r="E48" s="2">
        <v>125</v>
      </c>
      <c r="F48" s="2" t="s">
        <v>241</v>
      </c>
      <c r="G48" s="2" t="s">
        <v>147</v>
      </c>
      <c r="H48" s="2" t="s">
        <v>151</v>
      </c>
      <c r="I48" s="2" t="s">
        <v>147</v>
      </c>
      <c r="J48" s="2" t="s">
        <v>13</v>
      </c>
      <c r="K48" s="25">
        <v>22107</v>
      </c>
      <c r="L48" s="24" t="s">
        <v>59</v>
      </c>
      <c r="M48" s="1">
        <v>111.8</v>
      </c>
      <c r="N48" s="13">
        <v>0.8205</v>
      </c>
      <c r="O48" s="2">
        <v>200</v>
      </c>
      <c r="P48" s="2">
        <v>220</v>
      </c>
      <c r="Q48" s="26">
        <v>230</v>
      </c>
      <c r="R48" s="2"/>
      <c r="S48" s="2">
        <f>P48</f>
        <v>220</v>
      </c>
      <c r="T48" s="13">
        <f>S48*N48</f>
        <v>180.51</v>
      </c>
      <c r="U48" s="2"/>
      <c r="V48" s="2" t="s">
        <v>274</v>
      </c>
      <c r="W48" s="2">
        <v>12</v>
      </c>
    </row>
    <row r="49" spans="1:23" ht="12.75">
      <c r="A49" s="2"/>
      <c r="B49" s="2"/>
      <c r="C49" s="2"/>
      <c r="D49" s="2"/>
      <c r="E49" s="2"/>
      <c r="F49" s="12" t="s">
        <v>256</v>
      </c>
      <c r="G49" s="27" t="s">
        <v>270</v>
      </c>
      <c r="H49" s="2"/>
      <c r="I49" s="2"/>
      <c r="J49" s="2"/>
      <c r="K49" s="25"/>
      <c r="L49" s="2"/>
      <c r="M49" s="1"/>
      <c r="N49" s="13"/>
      <c r="O49" s="2"/>
      <c r="P49" s="2"/>
      <c r="Q49" s="2"/>
      <c r="R49" s="2"/>
      <c r="S49" s="2"/>
      <c r="T49" s="13"/>
      <c r="U49" s="2"/>
      <c r="V49" s="2"/>
      <c r="W49" s="2"/>
    </row>
    <row r="50" spans="1:23" ht="12.75">
      <c r="A50" s="2">
        <v>12</v>
      </c>
      <c r="B50" s="2">
        <v>1</v>
      </c>
      <c r="C50" s="2" t="s">
        <v>20</v>
      </c>
      <c r="D50" s="2" t="s">
        <v>233</v>
      </c>
      <c r="E50" s="2">
        <v>75</v>
      </c>
      <c r="F50" s="2" t="s">
        <v>234</v>
      </c>
      <c r="G50" s="2" t="s">
        <v>75</v>
      </c>
      <c r="H50" s="2" t="s">
        <v>75</v>
      </c>
      <c r="I50" s="2" t="s">
        <v>15</v>
      </c>
      <c r="J50" s="2" t="s">
        <v>13</v>
      </c>
      <c r="K50" s="25">
        <v>26338</v>
      </c>
      <c r="L50" s="2" t="s">
        <v>46</v>
      </c>
      <c r="M50" s="1">
        <v>70.8</v>
      </c>
      <c r="N50" s="13">
        <v>0.7445</v>
      </c>
      <c r="O50" s="2">
        <v>230</v>
      </c>
      <c r="P50" s="2">
        <v>252.5</v>
      </c>
      <c r="Q50" s="26">
        <v>260</v>
      </c>
      <c r="R50" s="2"/>
      <c r="S50" s="2">
        <f>P50</f>
        <v>252.5</v>
      </c>
      <c r="T50" s="13">
        <f>S50*N50</f>
        <v>187.98625</v>
      </c>
      <c r="U50" s="2"/>
      <c r="V50" s="2" t="s">
        <v>272</v>
      </c>
      <c r="W50" s="2">
        <v>12</v>
      </c>
    </row>
    <row r="51" spans="1:23" ht="12.75">
      <c r="A51" s="2">
        <v>12</v>
      </c>
      <c r="B51" s="2">
        <v>1</v>
      </c>
      <c r="C51" s="2" t="s">
        <v>20</v>
      </c>
      <c r="D51" s="2" t="s">
        <v>233</v>
      </c>
      <c r="E51" s="2">
        <v>110</v>
      </c>
      <c r="F51" s="2" t="s">
        <v>239</v>
      </c>
      <c r="G51" s="2" t="s">
        <v>35</v>
      </c>
      <c r="H51" s="2" t="s">
        <v>32</v>
      </c>
      <c r="I51" s="2" t="s">
        <v>15</v>
      </c>
      <c r="J51" s="2" t="s">
        <v>13</v>
      </c>
      <c r="K51" s="25">
        <v>28426</v>
      </c>
      <c r="L51" s="24" t="s">
        <v>12</v>
      </c>
      <c r="M51" s="1">
        <v>105</v>
      </c>
      <c r="N51" s="13">
        <v>0.5437</v>
      </c>
      <c r="O51" s="2">
        <v>260</v>
      </c>
      <c r="P51" s="2">
        <v>280</v>
      </c>
      <c r="Q51" s="2">
        <v>290</v>
      </c>
      <c r="R51" s="2"/>
      <c r="S51" s="2">
        <f>Q51</f>
        <v>290</v>
      </c>
      <c r="T51" s="13">
        <f>S51*N51</f>
        <v>157.673</v>
      </c>
      <c r="U51" s="2"/>
      <c r="V51" s="2" t="s">
        <v>260</v>
      </c>
      <c r="W51" s="2">
        <v>12</v>
      </c>
    </row>
  </sheetData>
  <sheetProtection/>
  <mergeCells count="18"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  <mergeCell ref="F3:F4"/>
    <mergeCell ref="A3:A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875" style="6" bestFit="1" customWidth="1"/>
    <col min="2" max="2" width="6.00390625" style="6" bestFit="1" customWidth="1"/>
    <col min="3" max="3" width="5.625" style="6" customWidth="1"/>
    <col min="4" max="4" width="8.875" style="6" customWidth="1"/>
    <col min="5" max="5" width="5.00390625" style="6" bestFit="1" customWidth="1"/>
    <col min="6" max="6" width="24.00390625" style="6" bestFit="1" customWidth="1"/>
    <col min="7" max="7" width="19.125" style="6" customWidth="1"/>
    <col min="8" max="8" width="13.625" style="6" customWidth="1"/>
    <col min="9" max="9" width="23.125" style="6" customWidth="1"/>
    <col min="10" max="10" width="11.375" style="6" customWidth="1"/>
    <col min="11" max="11" width="13.25390625" style="6" bestFit="1" customWidth="1"/>
    <col min="12" max="12" width="15.25390625" style="6" customWidth="1"/>
    <col min="13" max="13" width="7.625" style="7" bestFit="1" customWidth="1"/>
    <col min="14" max="14" width="6.625" style="11" bestFit="1" customWidth="1"/>
    <col min="15" max="18" width="6.00390625" style="6" bestFit="1" customWidth="1"/>
    <col min="19" max="19" width="6.625" style="6" bestFit="1" customWidth="1"/>
    <col min="20" max="20" width="9.625" style="11" bestFit="1" customWidth="1"/>
    <col min="21" max="21" width="10.875" style="6" customWidth="1"/>
    <col min="22" max="22" width="18.25390625" style="6" bestFit="1" customWidth="1"/>
    <col min="23" max="23" width="4.875" style="6" bestFit="1" customWidth="1"/>
    <col min="24" max="16384" width="9.125" style="6" customWidth="1"/>
  </cols>
  <sheetData>
    <row r="1" spans="3:19" ht="20.25">
      <c r="C1" s="14" t="s">
        <v>158</v>
      </c>
      <c r="F1" s="15"/>
      <c r="G1" s="3"/>
      <c r="H1" s="3"/>
      <c r="I1" s="3"/>
      <c r="J1" s="3"/>
      <c r="K1" s="5"/>
      <c r="M1" s="4"/>
      <c r="N1" s="10"/>
      <c r="O1" s="3"/>
      <c r="P1" s="3"/>
      <c r="Q1" s="3"/>
      <c r="R1" s="3"/>
      <c r="S1" s="16"/>
    </row>
    <row r="2" spans="3:20" s="17" customFormat="1" ht="21" thickBot="1">
      <c r="C2" s="14" t="s">
        <v>493</v>
      </c>
      <c r="F2" s="18"/>
      <c r="G2" s="3"/>
      <c r="H2" s="3"/>
      <c r="I2" s="18"/>
      <c r="J2" s="3"/>
      <c r="K2" s="18"/>
      <c r="L2" s="18"/>
      <c r="M2" s="19"/>
      <c r="N2" s="20"/>
      <c r="O2" s="18"/>
      <c r="P2" s="18"/>
      <c r="Q2" s="18"/>
      <c r="R2" s="18"/>
      <c r="S2" s="21"/>
      <c r="T2" s="22"/>
    </row>
    <row r="3" spans="1:23" ht="12.75" customHeight="1">
      <c r="A3" s="91" t="s">
        <v>11</v>
      </c>
      <c r="B3" s="87" t="s">
        <v>7</v>
      </c>
      <c r="C3" s="87" t="s">
        <v>16</v>
      </c>
      <c r="D3" s="87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0</v>
      </c>
      <c r="O3" s="93" t="s">
        <v>18</v>
      </c>
      <c r="P3" s="93"/>
      <c r="Q3" s="93"/>
      <c r="R3" s="93"/>
      <c r="S3" s="93"/>
      <c r="T3" s="93"/>
      <c r="U3" s="87" t="s">
        <v>8</v>
      </c>
      <c r="V3" s="87" t="s">
        <v>24</v>
      </c>
      <c r="W3" s="89" t="s">
        <v>11</v>
      </c>
    </row>
    <row r="4" spans="1:23" s="8" customFormat="1" ht="12" thickBot="1">
      <c r="A4" s="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5"/>
      <c r="N4" s="86"/>
      <c r="O4" s="71">
        <v>1</v>
      </c>
      <c r="P4" s="71">
        <v>2</v>
      </c>
      <c r="Q4" s="71">
        <v>3</v>
      </c>
      <c r="R4" s="71">
        <v>4</v>
      </c>
      <c r="S4" s="72" t="s">
        <v>5</v>
      </c>
      <c r="T4" s="73" t="s">
        <v>0</v>
      </c>
      <c r="U4" s="88"/>
      <c r="V4" s="88"/>
      <c r="W4" s="90"/>
    </row>
    <row r="5" spans="1:23" ht="12.75">
      <c r="A5" s="58"/>
      <c r="B5" s="58"/>
      <c r="C5" s="58"/>
      <c r="D5" s="58"/>
      <c r="E5" s="58"/>
      <c r="F5" s="74" t="s">
        <v>289</v>
      </c>
      <c r="G5" s="58"/>
      <c r="H5" s="58"/>
      <c r="I5" s="58"/>
      <c r="J5" s="58"/>
      <c r="K5" s="75"/>
      <c r="L5" s="58"/>
      <c r="M5" s="76"/>
      <c r="N5" s="77"/>
      <c r="O5" s="58"/>
      <c r="P5" s="58"/>
      <c r="Q5" s="58"/>
      <c r="R5" s="58"/>
      <c r="S5" s="58"/>
      <c r="T5" s="77"/>
      <c r="U5" s="58"/>
      <c r="V5" s="58"/>
      <c r="W5" s="58"/>
    </row>
    <row r="6" spans="1:23" ht="12.75">
      <c r="A6" s="2">
        <v>12</v>
      </c>
      <c r="B6" s="2">
        <v>1</v>
      </c>
      <c r="C6" s="2" t="s">
        <v>29</v>
      </c>
      <c r="D6" s="2" t="s">
        <v>22</v>
      </c>
      <c r="E6" s="2">
        <v>67.5</v>
      </c>
      <c r="F6" s="2" t="s">
        <v>156</v>
      </c>
      <c r="G6" s="2" t="s">
        <v>157</v>
      </c>
      <c r="H6" s="2" t="s">
        <v>32</v>
      </c>
      <c r="I6" s="2" t="s">
        <v>15</v>
      </c>
      <c r="J6" s="2" t="s">
        <v>13</v>
      </c>
      <c r="K6" s="25">
        <v>37088</v>
      </c>
      <c r="L6" s="2" t="s">
        <v>71</v>
      </c>
      <c r="M6" s="1">
        <v>67.1</v>
      </c>
      <c r="N6" s="13">
        <v>0.7881</v>
      </c>
      <c r="O6" s="2">
        <v>85</v>
      </c>
      <c r="P6" s="2">
        <v>87.5</v>
      </c>
      <c r="Q6" s="2">
        <v>90</v>
      </c>
      <c r="R6" s="2"/>
      <c r="S6" s="2">
        <v>90</v>
      </c>
      <c r="T6" s="13">
        <f>S6*N6</f>
        <v>70.929</v>
      </c>
      <c r="U6" s="2"/>
      <c r="V6" s="2"/>
      <c r="W6" s="2">
        <v>12</v>
      </c>
    </row>
    <row r="7" spans="1:23" ht="12.75">
      <c r="A7" s="2"/>
      <c r="B7" s="2"/>
      <c r="C7" s="2" t="s">
        <v>29</v>
      </c>
      <c r="D7" s="2" t="s">
        <v>22</v>
      </c>
      <c r="E7" s="2">
        <v>67.5</v>
      </c>
      <c r="F7" s="2" t="s">
        <v>156</v>
      </c>
      <c r="G7" s="2" t="s">
        <v>157</v>
      </c>
      <c r="H7" s="2" t="s">
        <v>32</v>
      </c>
      <c r="I7" s="2" t="s">
        <v>15</v>
      </c>
      <c r="J7" s="2" t="s">
        <v>13</v>
      </c>
      <c r="K7" s="25">
        <v>37088</v>
      </c>
      <c r="L7" s="2" t="s">
        <v>71</v>
      </c>
      <c r="M7" s="1">
        <v>67.1</v>
      </c>
      <c r="N7" s="13">
        <v>0.7881</v>
      </c>
      <c r="O7" s="26">
        <v>125</v>
      </c>
      <c r="P7" s="2">
        <v>135</v>
      </c>
      <c r="Q7" s="2">
        <v>145</v>
      </c>
      <c r="R7" s="2"/>
      <c r="S7" s="2">
        <f>Q7</f>
        <v>145</v>
      </c>
      <c r="T7" s="13">
        <f>S7*N7</f>
        <v>114.2745</v>
      </c>
      <c r="U7" s="2"/>
      <c r="V7" s="2"/>
      <c r="W7" s="2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5"/>
      <c r="L8" s="2"/>
      <c r="M8" s="1"/>
      <c r="N8" s="13"/>
      <c r="O8" s="26"/>
      <c r="P8" s="2"/>
      <c r="Q8" s="2"/>
      <c r="R8" s="2"/>
      <c r="S8" s="2">
        <f>SUM(S6:S7)</f>
        <v>235</v>
      </c>
      <c r="T8" s="13">
        <f>S8*N7</f>
        <v>185.20350000000002</v>
      </c>
      <c r="U8" s="2"/>
      <c r="V8" s="2" t="s">
        <v>202</v>
      </c>
      <c r="W8" s="2"/>
    </row>
    <row r="9" spans="1:23" ht="12.75">
      <c r="A9" s="2">
        <v>12</v>
      </c>
      <c r="B9" s="2">
        <v>1</v>
      </c>
      <c r="C9" s="2" t="s">
        <v>29</v>
      </c>
      <c r="D9" s="2" t="s">
        <v>22</v>
      </c>
      <c r="E9" s="2">
        <v>82.5</v>
      </c>
      <c r="F9" s="2" t="s">
        <v>155</v>
      </c>
      <c r="G9" s="2" t="s">
        <v>104</v>
      </c>
      <c r="H9" s="2" t="s">
        <v>104</v>
      </c>
      <c r="I9" s="2" t="s">
        <v>15</v>
      </c>
      <c r="J9" s="2" t="s">
        <v>13</v>
      </c>
      <c r="K9" s="25">
        <v>36839</v>
      </c>
      <c r="L9" s="2" t="s">
        <v>67</v>
      </c>
      <c r="M9" s="1">
        <v>78.95</v>
      </c>
      <c r="N9" s="13">
        <v>0.6771</v>
      </c>
      <c r="O9" s="2">
        <v>85</v>
      </c>
      <c r="P9" s="26">
        <v>90</v>
      </c>
      <c r="Q9" s="2">
        <v>92.5</v>
      </c>
      <c r="R9" s="2"/>
      <c r="S9" s="2">
        <v>92.5</v>
      </c>
      <c r="T9" s="13">
        <f>S9*N9</f>
        <v>62.631750000000004</v>
      </c>
      <c r="U9" s="2"/>
      <c r="V9" s="2"/>
      <c r="W9" s="2">
        <v>12</v>
      </c>
    </row>
    <row r="10" spans="1:23" ht="12.75">
      <c r="A10" s="2"/>
      <c r="B10" s="2"/>
      <c r="C10" s="2" t="s">
        <v>29</v>
      </c>
      <c r="D10" s="2" t="s">
        <v>22</v>
      </c>
      <c r="E10" s="2">
        <v>82.5</v>
      </c>
      <c r="F10" s="2" t="s">
        <v>155</v>
      </c>
      <c r="G10" s="2" t="s">
        <v>104</v>
      </c>
      <c r="H10" s="2" t="s">
        <v>104</v>
      </c>
      <c r="I10" s="2" t="s">
        <v>15</v>
      </c>
      <c r="J10" s="2" t="s">
        <v>13</v>
      </c>
      <c r="K10" s="25">
        <v>36839</v>
      </c>
      <c r="L10" s="2" t="s">
        <v>67</v>
      </c>
      <c r="M10" s="1">
        <v>78.95</v>
      </c>
      <c r="N10" s="13">
        <v>0.6771</v>
      </c>
      <c r="O10" s="2">
        <v>120</v>
      </c>
      <c r="P10" s="2">
        <v>135</v>
      </c>
      <c r="Q10" s="2">
        <v>150</v>
      </c>
      <c r="R10" s="2"/>
      <c r="S10" s="2">
        <f>Q10</f>
        <v>150</v>
      </c>
      <c r="T10" s="13">
        <f>S10*N10</f>
        <v>101.56500000000001</v>
      </c>
      <c r="U10" s="2"/>
      <c r="V10" s="2"/>
      <c r="W10" s="2"/>
    </row>
    <row r="11" spans="1:2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5"/>
      <c r="L11" s="2"/>
      <c r="M11" s="1"/>
      <c r="N11" s="13"/>
      <c r="O11" s="2"/>
      <c r="P11" s="2"/>
      <c r="Q11" s="2"/>
      <c r="R11" s="2"/>
      <c r="S11" s="2">
        <f>SUM(S9:S10)</f>
        <v>242.5</v>
      </c>
      <c r="T11" s="13">
        <f>S11*N10</f>
        <v>164.19675</v>
      </c>
      <c r="U11" s="2"/>
      <c r="V11" s="2" t="s">
        <v>195</v>
      </c>
      <c r="W11" s="2"/>
    </row>
    <row r="12" spans="1:23" ht="12.75">
      <c r="A12" s="2"/>
      <c r="B12" s="2"/>
      <c r="C12" s="2"/>
      <c r="D12" s="2"/>
      <c r="E12" s="2"/>
      <c r="F12" s="12" t="s">
        <v>349</v>
      </c>
      <c r="G12" s="2"/>
      <c r="H12" s="2"/>
      <c r="I12" s="2"/>
      <c r="J12" s="2"/>
      <c r="K12" s="25"/>
      <c r="L12" s="2"/>
      <c r="M12" s="1"/>
      <c r="N12" s="13"/>
      <c r="O12" s="2"/>
      <c r="P12" s="2"/>
      <c r="Q12" s="2"/>
      <c r="R12" s="2"/>
      <c r="S12" s="2"/>
      <c r="T12" s="13"/>
      <c r="U12" s="2"/>
      <c r="V12" s="2"/>
      <c r="W12" s="2"/>
    </row>
    <row r="13" spans="1:23" ht="12.75">
      <c r="A13" s="2">
        <v>12</v>
      </c>
      <c r="B13" s="2">
        <v>1</v>
      </c>
      <c r="C13" s="2" t="s">
        <v>29</v>
      </c>
      <c r="D13" s="2" t="s">
        <v>22</v>
      </c>
      <c r="E13" s="2">
        <v>90</v>
      </c>
      <c r="F13" s="2" t="s">
        <v>347</v>
      </c>
      <c r="G13" s="2" t="s">
        <v>348</v>
      </c>
      <c r="H13" s="2" t="s">
        <v>32</v>
      </c>
      <c r="I13" s="2" t="s">
        <v>15</v>
      </c>
      <c r="J13" s="2" t="s">
        <v>13</v>
      </c>
      <c r="K13" s="25">
        <v>33123</v>
      </c>
      <c r="L13" s="2" t="s">
        <v>12</v>
      </c>
      <c r="M13" s="1">
        <v>82.8</v>
      </c>
      <c r="N13" s="13">
        <v>0.6177</v>
      </c>
      <c r="O13" s="2">
        <v>142.5</v>
      </c>
      <c r="P13" s="26">
        <v>145</v>
      </c>
      <c r="Q13" s="26">
        <v>147.5</v>
      </c>
      <c r="R13" s="2"/>
      <c r="S13" s="2">
        <f>O13</f>
        <v>142.5</v>
      </c>
      <c r="T13" s="13">
        <f>S13*N13</f>
        <v>88.02225</v>
      </c>
      <c r="U13" s="2"/>
      <c r="V13" s="2"/>
      <c r="W13" s="2">
        <v>12</v>
      </c>
    </row>
    <row r="14" spans="1:23" ht="12.75">
      <c r="A14" s="2"/>
      <c r="B14" s="28"/>
      <c r="C14" s="2" t="s">
        <v>29</v>
      </c>
      <c r="D14" s="2" t="s">
        <v>290</v>
      </c>
      <c r="E14" s="2">
        <v>90</v>
      </c>
      <c r="F14" s="2" t="s">
        <v>347</v>
      </c>
      <c r="G14" s="2" t="s">
        <v>348</v>
      </c>
      <c r="H14" s="2" t="s">
        <v>32</v>
      </c>
      <c r="I14" s="2" t="s">
        <v>15</v>
      </c>
      <c r="J14" s="2" t="s">
        <v>13</v>
      </c>
      <c r="K14" s="25">
        <v>33123</v>
      </c>
      <c r="L14" s="2" t="s">
        <v>12</v>
      </c>
      <c r="M14" s="1">
        <v>82.8</v>
      </c>
      <c r="N14" s="13">
        <v>0.7758</v>
      </c>
      <c r="O14" s="2">
        <v>85</v>
      </c>
      <c r="P14" s="2">
        <v>26</v>
      </c>
      <c r="Q14" s="2">
        <f>P14*O14</f>
        <v>2210</v>
      </c>
      <c r="R14" s="2"/>
      <c r="S14" s="2"/>
      <c r="T14" s="13">
        <f>Q14*N14</f>
        <v>1714.518</v>
      </c>
      <c r="U14" s="2"/>
      <c r="V14" s="2"/>
      <c r="W14" s="2"/>
    </row>
    <row r="15" spans="1:23" ht="12.75">
      <c r="A15" s="2"/>
      <c r="B15" s="28"/>
      <c r="C15" s="2"/>
      <c r="D15" s="2"/>
      <c r="E15" s="2"/>
      <c r="F15" s="2"/>
      <c r="G15" s="2"/>
      <c r="H15" s="2"/>
      <c r="I15" s="2"/>
      <c r="J15" s="2"/>
      <c r="K15" s="25"/>
      <c r="L15" s="2"/>
      <c r="M15" s="1"/>
      <c r="N15" s="13"/>
      <c r="O15" s="2"/>
      <c r="P15" s="2"/>
      <c r="Q15" s="2"/>
      <c r="R15" s="2"/>
      <c r="S15" s="2">
        <f>S13+P14</f>
        <v>168.5</v>
      </c>
      <c r="T15" s="13"/>
      <c r="U15" s="2"/>
      <c r="V15" s="2" t="s">
        <v>417</v>
      </c>
      <c r="W15" s="2"/>
    </row>
    <row r="16" spans="1:23" ht="12.75">
      <c r="A16" s="2"/>
      <c r="B16" s="28"/>
      <c r="C16" s="2"/>
      <c r="D16" s="28"/>
      <c r="E16" s="2"/>
      <c r="F16" s="12" t="s">
        <v>243</v>
      </c>
      <c r="G16" s="2"/>
      <c r="H16" s="12"/>
      <c r="I16" s="2"/>
      <c r="J16" s="2"/>
      <c r="K16" s="25"/>
      <c r="L16" s="2"/>
      <c r="M16" s="1"/>
      <c r="N16" s="13"/>
      <c r="O16" s="2"/>
      <c r="P16" s="2"/>
      <c r="Q16" s="2"/>
      <c r="R16" s="13"/>
      <c r="S16" s="2"/>
      <c r="T16" s="2"/>
      <c r="U16" s="2"/>
      <c r="V16" s="2"/>
      <c r="W16" s="2"/>
    </row>
    <row r="17" spans="1:23" ht="12.75">
      <c r="A17" s="2">
        <v>12</v>
      </c>
      <c r="B17" s="2">
        <v>1</v>
      </c>
      <c r="C17" s="2" t="s">
        <v>20</v>
      </c>
      <c r="D17" s="28" t="s">
        <v>290</v>
      </c>
      <c r="E17" s="2">
        <v>75</v>
      </c>
      <c r="F17" s="2" t="s">
        <v>204</v>
      </c>
      <c r="G17" s="2" t="s">
        <v>25</v>
      </c>
      <c r="H17" s="2" t="s">
        <v>70</v>
      </c>
      <c r="I17" s="2" t="s">
        <v>25</v>
      </c>
      <c r="J17" s="2" t="s">
        <v>13</v>
      </c>
      <c r="K17" s="25">
        <v>28002</v>
      </c>
      <c r="L17" s="2" t="s">
        <v>39</v>
      </c>
      <c r="M17" s="1">
        <v>68.75</v>
      </c>
      <c r="N17" s="13">
        <v>0.896</v>
      </c>
      <c r="O17" s="2">
        <v>70</v>
      </c>
      <c r="P17" s="2">
        <v>30</v>
      </c>
      <c r="Q17" s="2">
        <f>P17*O17</f>
        <v>2100</v>
      </c>
      <c r="R17" s="2"/>
      <c r="S17" s="2">
        <v>30</v>
      </c>
      <c r="T17" s="13">
        <f>Q17*N17</f>
        <v>1881.6000000000001</v>
      </c>
      <c r="U17" s="2"/>
      <c r="V17" s="2"/>
      <c r="W17" s="2">
        <v>12</v>
      </c>
    </row>
    <row r="18" spans="1:23" ht="12.75">
      <c r="A18" s="2">
        <v>12</v>
      </c>
      <c r="B18" s="28" t="s">
        <v>291</v>
      </c>
      <c r="C18" s="2" t="s">
        <v>20</v>
      </c>
      <c r="D18" s="28" t="s">
        <v>244</v>
      </c>
      <c r="E18" s="2">
        <v>125</v>
      </c>
      <c r="F18" s="2" t="s">
        <v>245</v>
      </c>
      <c r="G18" s="2" t="s">
        <v>246</v>
      </c>
      <c r="H18" s="2" t="s">
        <v>247</v>
      </c>
      <c r="I18" s="2" t="s">
        <v>248</v>
      </c>
      <c r="J18" s="2" t="s">
        <v>246</v>
      </c>
      <c r="K18" s="25">
        <v>26574</v>
      </c>
      <c r="L18" s="2" t="s">
        <v>46</v>
      </c>
      <c r="M18" s="1">
        <v>121.9</v>
      </c>
      <c r="N18" s="13">
        <v>0.6399</v>
      </c>
      <c r="O18" s="2">
        <v>185</v>
      </c>
      <c r="P18" s="2">
        <v>19</v>
      </c>
      <c r="Q18" s="2">
        <f>P18*O18</f>
        <v>3515</v>
      </c>
      <c r="R18" s="2"/>
      <c r="S18" s="2">
        <v>19</v>
      </c>
      <c r="T18" s="13">
        <f>Q18*N18</f>
        <v>2249.2485</v>
      </c>
      <c r="U18" s="2"/>
      <c r="V18" s="2"/>
      <c r="W18" s="2">
        <v>12</v>
      </c>
    </row>
  </sheetData>
  <sheetProtection/>
  <mergeCells count="18"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  <mergeCell ref="F3:F4"/>
    <mergeCell ref="A3:A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875" style="6" customWidth="1"/>
    <col min="2" max="2" width="6.00390625" style="6" bestFit="1" customWidth="1"/>
    <col min="3" max="3" width="6.00390625" style="6" customWidth="1"/>
    <col min="4" max="4" width="2.125" style="6" customWidth="1"/>
    <col min="5" max="5" width="5.00390625" style="6" bestFit="1" customWidth="1"/>
    <col min="6" max="6" width="20.375" style="6" bestFit="1" customWidth="1"/>
    <col min="7" max="7" width="22.375" style="6" bestFit="1" customWidth="1"/>
    <col min="8" max="8" width="15.25390625" style="6" customWidth="1"/>
    <col min="9" max="9" width="23.625" style="6" customWidth="1"/>
    <col min="10" max="10" width="8.25390625" style="6" customWidth="1"/>
    <col min="11" max="11" width="11.625" style="7" customWidth="1"/>
    <col min="12" max="12" width="10.875" style="16" customWidth="1"/>
    <col min="13" max="13" width="6.625" style="7" bestFit="1" customWidth="1"/>
    <col min="14" max="14" width="6.625" style="11" bestFit="1" customWidth="1"/>
    <col min="15" max="15" width="5.00390625" style="37" customWidth="1"/>
    <col min="16" max="16" width="7.25390625" style="6" bestFit="1" customWidth="1"/>
    <col min="17" max="17" width="6.00390625" style="9" bestFit="1" customWidth="1"/>
    <col min="18" max="18" width="6.00390625" style="16" bestFit="1" customWidth="1"/>
    <col min="19" max="19" width="6.625" style="6" bestFit="1" customWidth="1"/>
    <col min="20" max="20" width="4.375" style="11" customWidth="1"/>
    <col min="21" max="21" width="5.625" style="6" customWidth="1"/>
    <col min="22" max="22" width="5.375" style="6" customWidth="1"/>
    <col min="23" max="23" width="5.00390625" style="9" bestFit="1" customWidth="1"/>
    <col min="24" max="24" width="5.125" style="16" customWidth="1"/>
    <col min="25" max="25" width="6.625" style="9" bestFit="1" customWidth="1"/>
    <col min="26" max="26" width="3.375" style="11" customWidth="1"/>
    <col min="27" max="27" width="7.375" style="6" bestFit="1" customWidth="1"/>
    <col min="28" max="28" width="8.625" style="11" bestFit="1" customWidth="1"/>
    <col min="29" max="29" width="11.75390625" style="6" customWidth="1"/>
    <col min="30" max="30" width="12.875" style="6" bestFit="1" customWidth="1"/>
    <col min="31" max="31" width="4.875" style="6" customWidth="1"/>
    <col min="32" max="16384" width="9.125" style="6" customWidth="1"/>
  </cols>
  <sheetData>
    <row r="1" spans="3:23" ht="20.25">
      <c r="C1" s="14" t="s">
        <v>158</v>
      </c>
      <c r="D1" s="3"/>
      <c r="E1" s="3"/>
      <c r="F1" s="3"/>
      <c r="G1" s="3"/>
      <c r="H1" s="3"/>
      <c r="I1" s="5"/>
      <c r="K1" s="4"/>
      <c r="L1" s="6"/>
      <c r="M1" s="4"/>
      <c r="N1" s="33"/>
      <c r="O1" s="34"/>
      <c r="P1" s="3"/>
      <c r="Q1" s="3"/>
      <c r="R1" s="5"/>
      <c r="S1" s="3"/>
      <c r="T1" s="33"/>
      <c r="W1" s="6"/>
    </row>
    <row r="2" spans="3:23" ht="21" thickBot="1">
      <c r="C2" s="14" t="s">
        <v>306</v>
      </c>
      <c r="D2" s="3"/>
      <c r="E2" s="3"/>
      <c r="F2" s="3"/>
      <c r="G2" s="3"/>
      <c r="H2" s="3"/>
      <c r="I2" s="5"/>
      <c r="K2" s="4"/>
      <c r="L2" s="6"/>
      <c r="M2" s="4"/>
      <c r="N2" s="33"/>
      <c r="O2" s="34"/>
      <c r="P2" s="3"/>
      <c r="Q2" s="3"/>
      <c r="R2" s="5"/>
      <c r="S2" s="3"/>
      <c r="T2" s="33"/>
      <c r="W2" s="6"/>
    </row>
    <row r="3" spans="1:31" ht="12.75" customHeight="1">
      <c r="A3" s="91" t="s">
        <v>11</v>
      </c>
      <c r="B3" s="87" t="s">
        <v>7</v>
      </c>
      <c r="C3" s="87" t="s">
        <v>16</v>
      </c>
      <c r="D3" s="87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0</v>
      </c>
      <c r="O3" s="93" t="s">
        <v>307</v>
      </c>
      <c r="P3" s="93"/>
      <c r="Q3" s="93"/>
      <c r="R3" s="93"/>
      <c r="S3" s="93"/>
      <c r="T3" s="93"/>
      <c r="U3" s="93" t="s">
        <v>308</v>
      </c>
      <c r="V3" s="93"/>
      <c r="W3" s="93"/>
      <c r="X3" s="93"/>
      <c r="Y3" s="93"/>
      <c r="Z3" s="93"/>
      <c r="AA3" s="93" t="s">
        <v>309</v>
      </c>
      <c r="AB3" s="93"/>
      <c r="AC3" s="87" t="s">
        <v>8</v>
      </c>
      <c r="AD3" s="87" t="s">
        <v>24</v>
      </c>
      <c r="AE3" s="89" t="s">
        <v>11</v>
      </c>
    </row>
    <row r="4" spans="1:31" s="8" customFormat="1" ht="13.5" customHeight="1" thickBot="1">
      <c r="A4" s="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5"/>
      <c r="N4" s="86"/>
      <c r="O4" s="71">
        <v>1</v>
      </c>
      <c r="P4" s="82">
        <v>2</v>
      </c>
      <c r="Q4" s="82">
        <v>3</v>
      </c>
      <c r="R4" s="71">
        <v>4</v>
      </c>
      <c r="S4" s="71" t="s">
        <v>5</v>
      </c>
      <c r="T4" s="73" t="s">
        <v>0</v>
      </c>
      <c r="U4" s="71">
        <v>1</v>
      </c>
      <c r="V4" s="82">
        <v>2</v>
      </c>
      <c r="W4" s="71">
        <v>3</v>
      </c>
      <c r="X4" s="71">
        <v>4</v>
      </c>
      <c r="Y4" s="71" t="s">
        <v>5</v>
      </c>
      <c r="Z4" s="73" t="s">
        <v>0</v>
      </c>
      <c r="AA4" s="71" t="s">
        <v>310</v>
      </c>
      <c r="AB4" s="73" t="s">
        <v>0</v>
      </c>
      <c r="AC4" s="88"/>
      <c r="AD4" s="88"/>
      <c r="AE4" s="90"/>
    </row>
    <row r="5" spans="1:31" s="9" customFormat="1" ht="13.5" customHeight="1">
      <c r="A5" s="65"/>
      <c r="B5" s="65"/>
      <c r="C5" s="65"/>
      <c r="D5" s="65"/>
      <c r="E5" s="65"/>
      <c r="F5" s="74"/>
      <c r="G5" s="65" t="s">
        <v>325</v>
      </c>
      <c r="H5" s="65"/>
      <c r="I5" s="65"/>
      <c r="J5" s="65"/>
      <c r="K5" s="65"/>
      <c r="L5" s="65"/>
      <c r="M5" s="78"/>
      <c r="N5" s="79"/>
      <c r="O5" s="74"/>
      <c r="P5" s="80"/>
      <c r="Q5" s="80"/>
      <c r="R5" s="74"/>
      <c r="S5" s="74"/>
      <c r="T5" s="81"/>
      <c r="U5" s="74"/>
      <c r="V5" s="80"/>
      <c r="W5" s="74"/>
      <c r="X5" s="74"/>
      <c r="Y5" s="74"/>
      <c r="Z5" s="81"/>
      <c r="AA5" s="74"/>
      <c r="AB5" s="81"/>
      <c r="AC5" s="65"/>
      <c r="AD5" s="65"/>
      <c r="AE5" s="65"/>
    </row>
    <row r="6" spans="1:31" s="9" customFormat="1" ht="13.5" customHeight="1">
      <c r="A6" s="27"/>
      <c r="B6" s="27"/>
      <c r="C6" s="27"/>
      <c r="D6" s="27"/>
      <c r="E6" s="27"/>
      <c r="F6" s="12" t="s">
        <v>249</v>
      </c>
      <c r="G6" s="27" t="s">
        <v>266</v>
      </c>
      <c r="H6" s="27"/>
      <c r="I6" s="27"/>
      <c r="J6" s="27"/>
      <c r="K6" s="27"/>
      <c r="L6" s="27"/>
      <c r="M6" s="39"/>
      <c r="N6" s="40"/>
      <c r="O6" s="12"/>
      <c r="P6" s="41"/>
      <c r="Q6" s="41"/>
      <c r="R6" s="12"/>
      <c r="S6" s="12"/>
      <c r="T6" s="38"/>
      <c r="U6" s="12"/>
      <c r="V6" s="41"/>
      <c r="W6" s="12"/>
      <c r="X6" s="12"/>
      <c r="Y6" s="12"/>
      <c r="Z6" s="38"/>
      <c r="AA6" s="12"/>
      <c r="AB6" s="38"/>
      <c r="AC6" s="27"/>
      <c r="AD6" s="27"/>
      <c r="AE6" s="27"/>
    </row>
    <row r="7" spans="1:31" ht="12.75">
      <c r="A7" s="2">
        <v>12</v>
      </c>
      <c r="B7" s="2">
        <v>1</v>
      </c>
      <c r="C7" s="2" t="s">
        <v>29</v>
      </c>
      <c r="D7" s="2"/>
      <c r="E7" s="2">
        <v>60</v>
      </c>
      <c r="F7" s="2" t="s">
        <v>316</v>
      </c>
      <c r="G7" s="2" t="s">
        <v>317</v>
      </c>
      <c r="H7" s="2" t="s">
        <v>169</v>
      </c>
      <c r="I7" s="2" t="s">
        <v>168</v>
      </c>
      <c r="J7" s="2" t="s">
        <v>13</v>
      </c>
      <c r="K7" s="25">
        <v>30025</v>
      </c>
      <c r="L7" s="23" t="s">
        <v>12</v>
      </c>
      <c r="M7" s="1">
        <v>59.1</v>
      </c>
      <c r="N7" s="13"/>
      <c r="O7" s="35"/>
      <c r="P7" s="35"/>
      <c r="Q7" s="35"/>
      <c r="R7" s="23"/>
      <c r="S7" s="2"/>
      <c r="T7" s="13"/>
      <c r="U7" s="2">
        <v>22.5</v>
      </c>
      <c r="V7" s="26">
        <v>25</v>
      </c>
      <c r="W7" s="26">
        <v>25</v>
      </c>
      <c r="X7" s="23"/>
      <c r="Y7" s="12">
        <f>U7</f>
        <v>22.5</v>
      </c>
      <c r="Z7" s="13"/>
      <c r="AA7" s="2">
        <f>Y7+S7</f>
        <v>22.5</v>
      </c>
      <c r="AB7" s="13"/>
      <c r="AC7" s="2"/>
      <c r="AD7" s="2" t="s">
        <v>328</v>
      </c>
      <c r="AE7" s="2">
        <v>12</v>
      </c>
    </row>
    <row r="8" spans="1:31" ht="12.75">
      <c r="A8" s="2">
        <v>12</v>
      </c>
      <c r="B8" s="2">
        <v>1</v>
      </c>
      <c r="C8" s="2" t="s">
        <v>29</v>
      </c>
      <c r="D8" s="2"/>
      <c r="E8" s="2">
        <v>67.5</v>
      </c>
      <c r="F8" s="2" t="s">
        <v>94</v>
      </c>
      <c r="G8" s="2" t="s">
        <v>23</v>
      </c>
      <c r="H8" s="2" t="s">
        <v>45</v>
      </c>
      <c r="I8" s="2" t="s">
        <v>23</v>
      </c>
      <c r="J8" s="2" t="s">
        <v>13</v>
      </c>
      <c r="K8" s="25">
        <v>31845</v>
      </c>
      <c r="L8" s="23" t="s">
        <v>12</v>
      </c>
      <c r="M8" s="1">
        <v>65.6</v>
      </c>
      <c r="N8" s="13"/>
      <c r="O8" s="35"/>
      <c r="P8" s="35"/>
      <c r="Q8" s="35"/>
      <c r="R8" s="23"/>
      <c r="S8" s="2"/>
      <c r="T8" s="13"/>
      <c r="U8" s="26">
        <v>25</v>
      </c>
      <c r="V8" s="2">
        <v>25</v>
      </c>
      <c r="W8" s="35">
        <v>27.5</v>
      </c>
      <c r="X8" s="23"/>
      <c r="Y8" s="12">
        <f>W8</f>
        <v>27.5</v>
      </c>
      <c r="Z8" s="13"/>
      <c r="AA8" s="2">
        <f>Y8+S8</f>
        <v>27.5</v>
      </c>
      <c r="AB8" s="13"/>
      <c r="AC8" s="2"/>
      <c r="AD8" s="2" t="s">
        <v>197</v>
      </c>
      <c r="AE8" s="2">
        <v>12</v>
      </c>
    </row>
    <row r="9" spans="1:31" ht="12.75">
      <c r="A9" s="2">
        <v>5</v>
      </c>
      <c r="B9" s="2">
        <v>2</v>
      </c>
      <c r="C9" s="2" t="s">
        <v>29</v>
      </c>
      <c r="D9" s="2"/>
      <c r="E9" s="2">
        <v>67.5</v>
      </c>
      <c r="F9" s="2" t="s">
        <v>318</v>
      </c>
      <c r="G9" s="2" t="s">
        <v>32</v>
      </c>
      <c r="H9" s="2" t="s">
        <v>32</v>
      </c>
      <c r="I9" s="2" t="s">
        <v>15</v>
      </c>
      <c r="J9" s="2" t="s">
        <v>13</v>
      </c>
      <c r="K9" s="25">
        <v>28378</v>
      </c>
      <c r="L9" s="23" t="s">
        <v>12</v>
      </c>
      <c r="M9" s="1">
        <v>65.8</v>
      </c>
      <c r="N9" s="13"/>
      <c r="O9" s="35"/>
      <c r="P9" s="35"/>
      <c r="Q9" s="35"/>
      <c r="R9" s="23"/>
      <c r="S9" s="2"/>
      <c r="T9" s="13"/>
      <c r="U9" s="2">
        <v>25</v>
      </c>
      <c r="V9" s="26">
        <v>30</v>
      </c>
      <c r="W9" s="26">
        <v>30</v>
      </c>
      <c r="X9" s="23"/>
      <c r="Y9" s="12">
        <f>U9</f>
        <v>25</v>
      </c>
      <c r="Z9" s="13"/>
      <c r="AA9" s="2">
        <f>Y9+S9</f>
        <v>25</v>
      </c>
      <c r="AB9" s="13"/>
      <c r="AC9" s="2"/>
      <c r="AD9" s="2" t="s">
        <v>327</v>
      </c>
      <c r="AE9" s="2">
        <v>5</v>
      </c>
    </row>
    <row r="10" spans="1:31" ht="12.75">
      <c r="A10" s="2"/>
      <c r="B10" s="2"/>
      <c r="C10" s="2"/>
      <c r="D10" s="2"/>
      <c r="E10" s="2"/>
      <c r="F10" s="2"/>
      <c r="G10" s="27" t="s">
        <v>325</v>
      </c>
      <c r="H10" s="2"/>
      <c r="I10" s="2"/>
      <c r="J10" s="2"/>
      <c r="K10" s="25"/>
      <c r="L10" s="23"/>
      <c r="M10" s="1"/>
      <c r="N10" s="13"/>
      <c r="O10" s="35"/>
      <c r="P10" s="35"/>
      <c r="Q10" s="35"/>
      <c r="R10" s="23"/>
      <c r="S10" s="2"/>
      <c r="T10" s="13"/>
      <c r="U10" s="35"/>
      <c r="V10" s="2"/>
      <c r="W10" s="26"/>
      <c r="X10" s="23"/>
      <c r="Y10" s="12"/>
      <c r="Z10" s="13"/>
      <c r="AA10" s="2"/>
      <c r="AB10" s="13"/>
      <c r="AC10" s="2"/>
      <c r="AD10" s="2"/>
      <c r="AE10" s="2"/>
    </row>
    <row r="11" spans="1:31" s="9" customFormat="1" ht="13.5" customHeight="1">
      <c r="A11" s="27"/>
      <c r="B11" s="27"/>
      <c r="C11" s="27"/>
      <c r="D11" s="27"/>
      <c r="E11" s="27"/>
      <c r="F11" s="12" t="s">
        <v>256</v>
      </c>
      <c r="G11" s="27" t="s">
        <v>324</v>
      </c>
      <c r="H11" s="27"/>
      <c r="I11" s="27"/>
      <c r="J11" s="27"/>
      <c r="K11" s="27"/>
      <c r="L11" s="27"/>
      <c r="M11" s="39"/>
      <c r="N11" s="40"/>
      <c r="O11" s="12"/>
      <c r="P11" s="41"/>
      <c r="Q11" s="41"/>
      <c r="R11" s="12"/>
      <c r="S11" s="12"/>
      <c r="T11" s="38"/>
      <c r="U11" s="12"/>
      <c r="V11" s="41"/>
      <c r="W11" s="12"/>
      <c r="X11" s="12"/>
      <c r="Y11" s="12"/>
      <c r="Z11" s="38"/>
      <c r="AA11" s="12"/>
      <c r="AB11" s="38"/>
      <c r="AC11" s="27"/>
      <c r="AD11" s="27"/>
      <c r="AE11" s="27"/>
    </row>
    <row r="12" spans="1:31" ht="12.75">
      <c r="A12" s="2">
        <v>12</v>
      </c>
      <c r="B12" s="2">
        <v>1</v>
      </c>
      <c r="C12" s="2" t="s">
        <v>29</v>
      </c>
      <c r="D12" s="2"/>
      <c r="E12" s="2">
        <v>75</v>
      </c>
      <c r="F12" s="2" t="s">
        <v>321</v>
      </c>
      <c r="G12" s="2" t="s">
        <v>32</v>
      </c>
      <c r="H12" s="2" t="s">
        <v>32</v>
      </c>
      <c r="I12" s="2" t="s">
        <v>15</v>
      </c>
      <c r="J12" s="2" t="s">
        <v>13</v>
      </c>
      <c r="K12" s="25">
        <v>30608</v>
      </c>
      <c r="L12" s="23" t="s">
        <v>12</v>
      </c>
      <c r="M12" s="1">
        <v>74.9</v>
      </c>
      <c r="N12" s="13"/>
      <c r="O12" s="35"/>
      <c r="P12" s="35"/>
      <c r="Q12" s="35"/>
      <c r="R12" s="23"/>
      <c r="S12" s="2"/>
      <c r="T12" s="13"/>
      <c r="U12" s="2">
        <v>52.5</v>
      </c>
      <c r="V12" s="35">
        <v>57.5</v>
      </c>
      <c r="W12" s="26">
        <v>60</v>
      </c>
      <c r="X12" s="23"/>
      <c r="Y12" s="12">
        <f>V12</f>
        <v>57.5</v>
      </c>
      <c r="Z12" s="13"/>
      <c r="AA12" s="2">
        <f aca="true" t="shared" si="0" ref="AA12:AA17">Y12+S12</f>
        <v>57.5</v>
      </c>
      <c r="AB12" s="13"/>
      <c r="AC12" s="2"/>
      <c r="AD12" s="2"/>
      <c r="AE12" s="2">
        <v>12</v>
      </c>
    </row>
    <row r="13" spans="1:31" ht="12.75">
      <c r="A13" s="2">
        <v>5</v>
      </c>
      <c r="B13" s="2">
        <v>2</v>
      </c>
      <c r="C13" s="2" t="s">
        <v>29</v>
      </c>
      <c r="D13" s="2"/>
      <c r="E13" s="2">
        <v>75</v>
      </c>
      <c r="F13" s="2" t="s">
        <v>320</v>
      </c>
      <c r="G13" s="2" t="s">
        <v>23</v>
      </c>
      <c r="H13" s="2" t="s">
        <v>45</v>
      </c>
      <c r="I13" s="2" t="s">
        <v>23</v>
      </c>
      <c r="J13" s="2" t="s">
        <v>13</v>
      </c>
      <c r="K13" s="25">
        <v>35458</v>
      </c>
      <c r="L13" s="23" t="s">
        <v>12</v>
      </c>
      <c r="M13" s="1">
        <v>69.75</v>
      </c>
      <c r="N13" s="13"/>
      <c r="O13" s="35"/>
      <c r="P13" s="35"/>
      <c r="Q13" s="35"/>
      <c r="R13" s="23"/>
      <c r="S13" s="2"/>
      <c r="T13" s="13"/>
      <c r="U13" s="2">
        <v>45</v>
      </c>
      <c r="V13" s="35">
        <v>50</v>
      </c>
      <c r="W13" s="2">
        <v>52.5</v>
      </c>
      <c r="X13" s="23"/>
      <c r="Y13" s="12">
        <f>W13</f>
        <v>52.5</v>
      </c>
      <c r="Z13" s="13"/>
      <c r="AA13" s="2">
        <f t="shared" si="0"/>
        <v>52.5</v>
      </c>
      <c r="AB13" s="13"/>
      <c r="AC13" s="2"/>
      <c r="AD13" s="2" t="s">
        <v>197</v>
      </c>
      <c r="AE13" s="2">
        <v>5</v>
      </c>
    </row>
    <row r="14" spans="1:31" ht="12.75">
      <c r="A14" s="2">
        <v>3</v>
      </c>
      <c r="B14" s="2">
        <v>3</v>
      </c>
      <c r="C14" s="2" t="s">
        <v>29</v>
      </c>
      <c r="D14" s="2"/>
      <c r="E14" s="2">
        <v>75</v>
      </c>
      <c r="F14" s="2" t="s">
        <v>319</v>
      </c>
      <c r="G14" s="2" t="s">
        <v>31</v>
      </c>
      <c r="H14" s="2" t="s">
        <v>32</v>
      </c>
      <c r="I14" s="2" t="s">
        <v>15</v>
      </c>
      <c r="J14" s="2" t="s">
        <v>13</v>
      </c>
      <c r="K14" s="25">
        <v>34314</v>
      </c>
      <c r="L14" s="23" t="s">
        <v>12</v>
      </c>
      <c r="M14" s="1">
        <v>73.1</v>
      </c>
      <c r="N14" s="13"/>
      <c r="O14" s="35"/>
      <c r="P14" s="35"/>
      <c r="Q14" s="35"/>
      <c r="R14" s="23"/>
      <c r="S14" s="2"/>
      <c r="T14" s="13"/>
      <c r="U14" s="2">
        <v>42.5</v>
      </c>
      <c r="V14" s="2">
        <v>47.5</v>
      </c>
      <c r="W14" s="35">
        <v>50</v>
      </c>
      <c r="X14" s="23"/>
      <c r="Y14" s="12">
        <f>W14</f>
        <v>50</v>
      </c>
      <c r="Z14" s="13"/>
      <c r="AA14" s="2">
        <f t="shared" si="0"/>
        <v>50</v>
      </c>
      <c r="AB14" s="13"/>
      <c r="AC14" s="2"/>
      <c r="AD14" s="2" t="s">
        <v>326</v>
      </c>
      <c r="AE14" s="2">
        <v>3</v>
      </c>
    </row>
    <row r="15" spans="1:31" ht="12.75">
      <c r="A15" s="2">
        <v>12</v>
      </c>
      <c r="B15" s="2">
        <v>1</v>
      </c>
      <c r="C15" s="2" t="s">
        <v>29</v>
      </c>
      <c r="D15" s="2"/>
      <c r="E15" s="2">
        <v>82.5</v>
      </c>
      <c r="F15" s="2" t="s">
        <v>220</v>
      </c>
      <c r="G15" s="2" t="s">
        <v>27</v>
      </c>
      <c r="H15" s="2" t="s">
        <v>215</v>
      </c>
      <c r="I15" s="2" t="s">
        <v>27</v>
      </c>
      <c r="J15" s="2" t="s">
        <v>13</v>
      </c>
      <c r="K15" s="25">
        <v>30874</v>
      </c>
      <c r="L15" s="23" t="s">
        <v>12</v>
      </c>
      <c r="M15" s="1">
        <v>81</v>
      </c>
      <c r="N15" s="13"/>
      <c r="O15" s="35"/>
      <c r="P15" s="35"/>
      <c r="Q15" s="35"/>
      <c r="R15" s="23"/>
      <c r="S15" s="2"/>
      <c r="T15" s="13"/>
      <c r="U15" s="2">
        <v>55</v>
      </c>
      <c r="V15" s="26">
        <v>57.5</v>
      </c>
      <c r="W15" s="2">
        <v>57.5</v>
      </c>
      <c r="X15" s="23"/>
      <c r="Y15" s="12">
        <f>W15</f>
        <v>57.5</v>
      </c>
      <c r="Z15" s="13"/>
      <c r="AA15" s="2">
        <f t="shared" si="0"/>
        <v>57.5</v>
      </c>
      <c r="AB15" s="13"/>
      <c r="AC15" s="2"/>
      <c r="AD15" s="2"/>
      <c r="AE15" s="2">
        <v>12</v>
      </c>
    </row>
    <row r="16" spans="1:31" ht="12.75">
      <c r="A16" s="2">
        <v>12</v>
      </c>
      <c r="B16" s="2">
        <v>1</v>
      </c>
      <c r="C16" s="2" t="s">
        <v>29</v>
      </c>
      <c r="D16" s="2"/>
      <c r="E16" s="2">
        <v>125</v>
      </c>
      <c r="F16" s="2" t="s">
        <v>72</v>
      </c>
      <c r="G16" s="2" t="s">
        <v>73</v>
      </c>
      <c r="H16" s="2" t="s">
        <v>32</v>
      </c>
      <c r="I16" s="2" t="s">
        <v>15</v>
      </c>
      <c r="J16" s="2" t="s">
        <v>13</v>
      </c>
      <c r="K16" s="25">
        <v>25859</v>
      </c>
      <c r="L16" s="23" t="s">
        <v>12</v>
      </c>
      <c r="M16" s="1">
        <v>120.2</v>
      </c>
      <c r="N16" s="13"/>
      <c r="O16" s="35"/>
      <c r="P16" s="35"/>
      <c r="Q16" s="35"/>
      <c r="R16" s="23"/>
      <c r="S16" s="2"/>
      <c r="T16" s="13"/>
      <c r="U16" s="2">
        <v>62.5</v>
      </c>
      <c r="V16" s="2">
        <v>72.5</v>
      </c>
      <c r="W16" s="2">
        <v>77.5</v>
      </c>
      <c r="X16" s="23"/>
      <c r="Y16" s="12">
        <f>W16</f>
        <v>77.5</v>
      </c>
      <c r="Z16" s="13"/>
      <c r="AA16" s="2">
        <f t="shared" si="0"/>
        <v>77.5</v>
      </c>
      <c r="AB16" s="13"/>
      <c r="AC16" s="2"/>
      <c r="AD16" s="2" t="s">
        <v>296</v>
      </c>
      <c r="AE16" s="2">
        <v>12</v>
      </c>
    </row>
    <row r="17" spans="1:31" ht="12.75">
      <c r="A17" s="2">
        <v>12</v>
      </c>
      <c r="B17" s="2">
        <v>1</v>
      </c>
      <c r="C17" s="2" t="s">
        <v>29</v>
      </c>
      <c r="D17" s="2"/>
      <c r="E17" s="2">
        <v>140</v>
      </c>
      <c r="F17" s="2" t="s">
        <v>315</v>
      </c>
      <c r="G17" s="2" t="s">
        <v>27</v>
      </c>
      <c r="H17" s="2" t="s">
        <v>26</v>
      </c>
      <c r="I17" s="2" t="s">
        <v>27</v>
      </c>
      <c r="J17" s="2" t="s">
        <v>13</v>
      </c>
      <c r="K17" s="25">
        <v>31992</v>
      </c>
      <c r="L17" s="23" t="s">
        <v>12</v>
      </c>
      <c r="M17" s="1">
        <v>125.4</v>
      </c>
      <c r="N17" s="13"/>
      <c r="O17" s="35"/>
      <c r="P17" s="35"/>
      <c r="Q17" s="35"/>
      <c r="R17" s="23"/>
      <c r="S17" s="2"/>
      <c r="T17" s="13"/>
      <c r="U17" s="2">
        <v>60</v>
      </c>
      <c r="V17" s="2">
        <v>67.5</v>
      </c>
      <c r="W17" s="26">
        <v>72.5</v>
      </c>
      <c r="X17" s="2"/>
      <c r="Y17" s="12">
        <f>V17</f>
        <v>67.5</v>
      </c>
      <c r="Z17" s="13"/>
      <c r="AA17" s="2">
        <f t="shared" si="0"/>
        <v>67.5</v>
      </c>
      <c r="AB17" s="13"/>
      <c r="AC17" s="2"/>
      <c r="AD17" s="2" t="s">
        <v>329</v>
      </c>
      <c r="AE17" s="2">
        <v>12</v>
      </c>
    </row>
    <row r="18" spans="1:31" ht="12.75">
      <c r="A18" s="2"/>
      <c r="B18" s="2"/>
      <c r="C18" s="2"/>
      <c r="D18" s="2"/>
      <c r="E18" s="2"/>
      <c r="F18" s="2"/>
      <c r="G18" s="27" t="s">
        <v>324</v>
      </c>
      <c r="H18" s="2"/>
      <c r="I18" s="2"/>
      <c r="J18" s="2"/>
      <c r="K18" s="25"/>
      <c r="L18" s="23"/>
      <c r="M18" s="1"/>
      <c r="N18" s="13"/>
      <c r="O18" s="35"/>
      <c r="P18" s="35"/>
      <c r="Q18" s="35"/>
      <c r="R18" s="23"/>
      <c r="S18" s="2"/>
      <c r="T18" s="13"/>
      <c r="U18" s="35"/>
      <c r="V18" s="2"/>
      <c r="W18" s="26"/>
      <c r="X18" s="23"/>
      <c r="Y18" s="12"/>
      <c r="Z18" s="13"/>
      <c r="AA18" s="2"/>
      <c r="AB18" s="13"/>
      <c r="AC18" s="2"/>
      <c r="AD18" s="2"/>
      <c r="AE18" s="2"/>
    </row>
    <row r="19" spans="1:31" s="9" customFormat="1" ht="13.5" customHeight="1">
      <c r="A19" s="27"/>
      <c r="B19" s="27"/>
      <c r="C19" s="27"/>
      <c r="D19" s="27"/>
      <c r="E19" s="27"/>
      <c r="F19" s="12" t="s">
        <v>249</v>
      </c>
      <c r="G19" s="27" t="s">
        <v>266</v>
      </c>
      <c r="H19" s="27"/>
      <c r="I19" s="27"/>
      <c r="J19" s="27"/>
      <c r="K19" s="27"/>
      <c r="L19" s="27"/>
      <c r="M19" s="39"/>
      <c r="N19" s="40"/>
      <c r="O19" s="12"/>
      <c r="P19" s="41"/>
      <c r="Q19" s="41"/>
      <c r="R19" s="12"/>
      <c r="S19" s="12"/>
      <c r="T19" s="38"/>
      <c r="U19" s="12"/>
      <c r="V19" s="41"/>
      <c r="W19" s="12"/>
      <c r="X19" s="12"/>
      <c r="Y19" s="12"/>
      <c r="Z19" s="38"/>
      <c r="AA19" s="12"/>
      <c r="AB19" s="38"/>
      <c r="AC19" s="27"/>
      <c r="AD19" s="27"/>
      <c r="AE19" s="27"/>
    </row>
    <row r="20" spans="1:31" ht="12.75">
      <c r="A20" s="2">
        <v>12</v>
      </c>
      <c r="B20" s="2">
        <v>1</v>
      </c>
      <c r="C20" s="2" t="s">
        <v>29</v>
      </c>
      <c r="D20" s="2"/>
      <c r="E20" s="2">
        <v>56</v>
      </c>
      <c r="F20" s="2" t="s">
        <v>311</v>
      </c>
      <c r="G20" s="2" t="s">
        <v>75</v>
      </c>
      <c r="H20" s="2" t="s">
        <v>75</v>
      </c>
      <c r="I20" s="2" t="s">
        <v>15</v>
      </c>
      <c r="J20" s="2" t="s">
        <v>13</v>
      </c>
      <c r="K20" s="25">
        <v>33244</v>
      </c>
      <c r="L20" s="23" t="s">
        <v>12</v>
      </c>
      <c r="M20" s="1">
        <v>56</v>
      </c>
      <c r="N20" s="13"/>
      <c r="O20" s="35">
        <v>30</v>
      </c>
      <c r="P20" s="35">
        <v>32.5</v>
      </c>
      <c r="Q20" s="35">
        <v>35</v>
      </c>
      <c r="R20" s="23"/>
      <c r="S20" s="2">
        <f>Q20</f>
        <v>35</v>
      </c>
      <c r="T20" s="13"/>
      <c r="U20" s="35">
        <v>25</v>
      </c>
      <c r="V20" s="2">
        <v>27.5</v>
      </c>
      <c r="W20" s="26">
        <v>30</v>
      </c>
      <c r="X20" s="23"/>
      <c r="Y20" s="12">
        <f>V20</f>
        <v>27.5</v>
      </c>
      <c r="Z20" s="13"/>
      <c r="AA20" s="2">
        <f>Y20+S20</f>
        <v>62.5</v>
      </c>
      <c r="AB20" s="13"/>
      <c r="AC20" s="2"/>
      <c r="AD20" s="2" t="s">
        <v>272</v>
      </c>
      <c r="AE20" s="2">
        <v>12</v>
      </c>
    </row>
    <row r="21" spans="1:31" ht="12.75">
      <c r="A21" s="2"/>
      <c r="B21" s="2"/>
      <c r="C21" s="2"/>
      <c r="D21" s="2"/>
      <c r="E21" s="2"/>
      <c r="F21" s="12" t="s">
        <v>256</v>
      </c>
      <c r="G21" s="27" t="s">
        <v>266</v>
      </c>
      <c r="H21" s="2"/>
      <c r="I21" s="2"/>
      <c r="J21" s="2"/>
      <c r="K21" s="25"/>
      <c r="L21" s="23"/>
      <c r="M21" s="1"/>
      <c r="N21" s="13"/>
      <c r="O21" s="35"/>
      <c r="P21" s="35"/>
      <c r="Q21" s="35"/>
      <c r="R21" s="23"/>
      <c r="S21" s="2"/>
      <c r="T21" s="13"/>
      <c r="U21" s="35"/>
      <c r="V21" s="2"/>
      <c r="W21" s="26"/>
      <c r="X21" s="23"/>
      <c r="Y21" s="12"/>
      <c r="Z21" s="13"/>
      <c r="AA21" s="2"/>
      <c r="AB21" s="13"/>
      <c r="AC21" s="2"/>
      <c r="AD21" s="2"/>
      <c r="AE21" s="2"/>
    </row>
    <row r="22" spans="1:31" ht="12.75">
      <c r="A22" s="2">
        <v>12</v>
      </c>
      <c r="B22" s="2">
        <v>1</v>
      </c>
      <c r="C22" s="2" t="s">
        <v>29</v>
      </c>
      <c r="D22" s="2"/>
      <c r="E22" s="2">
        <v>75</v>
      </c>
      <c r="F22" s="2" t="s">
        <v>314</v>
      </c>
      <c r="G22" s="2" t="s">
        <v>168</v>
      </c>
      <c r="H22" s="2" t="s">
        <v>169</v>
      </c>
      <c r="I22" s="2" t="s">
        <v>168</v>
      </c>
      <c r="J22" s="2" t="s">
        <v>13</v>
      </c>
      <c r="K22" s="25">
        <v>36334</v>
      </c>
      <c r="L22" s="23" t="s">
        <v>12</v>
      </c>
      <c r="M22" s="1">
        <v>73.65</v>
      </c>
      <c r="N22" s="13"/>
      <c r="O22" s="35">
        <v>60</v>
      </c>
      <c r="P22" s="35">
        <v>67.5</v>
      </c>
      <c r="Q22" s="36">
        <v>72.5</v>
      </c>
      <c r="R22" s="23"/>
      <c r="S22" s="2">
        <f>P22</f>
        <v>67.5</v>
      </c>
      <c r="T22" s="13"/>
      <c r="U22" s="2">
        <v>55</v>
      </c>
      <c r="V22" s="26">
        <v>60</v>
      </c>
      <c r="W22" s="2">
        <v>0</v>
      </c>
      <c r="X22" s="2"/>
      <c r="Y22" s="12">
        <f>U22</f>
        <v>55</v>
      </c>
      <c r="Z22" s="13"/>
      <c r="AA22" s="2">
        <f>Y22+S22</f>
        <v>122.5</v>
      </c>
      <c r="AB22" s="13"/>
      <c r="AC22" s="2"/>
      <c r="AD22" s="2" t="s">
        <v>330</v>
      </c>
      <c r="AE22" s="2">
        <v>12</v>
      </c>
    </row>
    <row r="23" spans="1:31" ht="12.75">
      <c r="A23" s="2">
        <v>12</v>
      </c>
      <c r="B23" s="2">
        <v>1</v>
      </c>
      <c r="C23" s="2" t="s">
        <v>29</v>
      </c>
      <c r="D23" s="2"/>
      <c r="E23" s="2">
        <v>140</v>
      </c>
      <c r="F23" s="2" t="s">
        <v>315</v>
      </c>
      <c r="G23" s="2" t="s">
        <v>27</v>
      </c>
      <c r="H23" s="2" t="s">
        <v>26</v>
      </c>
      <c r="I23" s="2" t="s">
        <v>27</v>
      </c>
      <c r="J23" s="2" t="s">
        <v>13</v>
      </c>
      <c r="K23" s="25">
        <v>31992</v>
      </c>
      <c r="L23" s="23" t="s">
        <v>12</v>
      </c>
      <c r="M23" s="1">
        <v>125.4</v>
      </c>
      <c r="N23" s="13"/>
      <c r="O23" s="35">
        <v>90</v>
      </c>
      <c r="P23" s="36">
        <v>100</v>
      </c>
      <c r="Q23" s="36">
        <v>100</v>
      </c>
      <c r="R23" s="23"/>
      <c r="S23" s="2">
        <f>O23</f>
        <v>90</v>
      </c>
      <c r="T23" s="13"/>
      <c r="U23" s="2">
        <v>60</v>
      </c>
      <c r="V23" s="2">
        <v>67.5</v>
      </c>
      <c r="W23" s="26">
        <v>72.5</v>
      </c>
      <c r="X23" s="2"/>
      <c r="Y23" s="12">
        <f>V23</f>
        <v>67.5</v>
      </c>
      <c r="Z23" s="13"/>
      <c r="AA23" s="2">
        <f>Y23+S23</f>
        <v>157.5</v>
      </c>
      <c r="AB23" s="13"/>
      <c r="AC23" s="2"/>
      <c r="AD23" s="2" t="s">
        <v>329</v>
      </c>
      <c r="AE23" s="2">
        <v>12</v>
      </c>
    </row>
    <row r="24" spans="1:31" ht="12.75">
      <c r="A24" s="2"/>
      <c r="B24" s="2"/>
      <c r="C24" s="2"/>
      <c r="D24" s="2"/>
      <c r="E24" s="2"/>
      <c r="F24" s="2"/>
      <c r="G24" s="27" t="s">
        <v>323</v>
      </c>
      <c r="H24" s="2"/>
      <c r="I24" s="2"/>
      <c r="J24" s="2"/>
      <c r="K24" s="25"/>
      <c r="L24" s="23"/>
      <c r="M24" s="1"/>
      <c r="N24" s="13"/>
      <c r="O24" s="35"/>
      <c r="P24" s="35"/>
      <c r="Q24" s="35"/>
      <c r="R24" s="23"/>
      <c r="S24" s="2"/>
      <c r="T24" s="13"/>
      <c r="U24" s="35"/>
      <c r="V24" s="2"/>
      <c r="W24" s="26"/>
      <c r="X24" s="23"/>
      <c r="Y24" s="12"/>
      <c r="Z24" s="13"/>
      <c r="AA24" s="2"/>
      <c r="AB24" s="13"/>
      <c r="AC24" s="2"/>
      <c r="AD24" s="2"/>
      <c r="AE24" s="2"/>
    </row>
    <row r="25" spans="1:31" ht="12.75">
      <c r="A25" s="2"/>
      <c r="B25" s="2"/>
      <c r="C25" s="2"/>
      <c r="D25" s="2"/>
      <c r="E25" s="2"/>
      <c r="F25" s="12" t="s">
        <v>256</v>
      </c>
      <c r="G25" s="27" t="s">
        <v>269</v>
      </c>
      <c r="H25" s="2"/>
      <c r="I25" s="2"/>
      <c r="J25" s="2"/>
      <c r="K25" s="25"/>
      <c r="L25" s="23"/>
      <c r="M25" s="1"/>
      <c r="N25" s="13"/>
      <c r="O25" s="35"/>
      <c r="P25" s="35"/>
      <c r="Q25" s="35"/>
      <c r="R25" s="23"/>
      <c r="S25" s="2"/>
      <c r="T25" s="13"/>
      <c r="U25" s="35"/>
      <c r="V25" s="2"/>
      <c r="W25" s="26"/>
      <c r="X25" s="23"/>
      <c r="Y25" s="12"/>
      <c r="Z25" s="13"/>
      <c r="AA25" s="2"/>
      <c r="AB25" s="13"/>
      <c r="AC25" s="2"/>
      <c r="AD25" s="2"/>
      <c r="AE25" s="2"/>
    </row>
    <row r="26" spans="1:31" ht="12.75">
      <c r="A26" s="2">
        <v>12</v>
      </c>
      <c r="B26" s="2">
        <v>1</v>
      </c>
      <c r="C26" s="2" t="s">
        <v>20</v>
      </c>
      <c r="D26" s="2"/>
      <c r="E26" s="2">
        <v>110</v>
      </c>
      <c r="F26" s="2" t="s">
        <v>312</v>
      </c>
      <c r="G26" s="2" t="s">
        <v>246</v>
      </c>
      <c r="H26" s="2" t="s">
        <v>313</v>
      </c>
      <c r="I26" s="2" t="s">
        <v>248</v>
      </c>
      <c r="J26" s="2" t="s">
        <v>246</v>
      </c>
      <c r="K26" s="25">
        <v>27765</v>
      </c>
      <c r="L26" s="23" t="s">
        <v>12</v>
      </c>
      <c r="M26" s="1">
        <v>108.6</v>
      </c>
      <c r="N26" s="13"/>
      <c r="O26" s="36">
        <v>100</v>
      </c>
      <c r="P26" s="35">
        <v>100</v>
      </c>
      <c r="Q26" s="35">
        <v>0</v>
      </c>
      <c r="R26" s="23"/>
      <c r="S26" s="2">
        <v>100</v>
      </c>
      <c r="T26" s="13"/>
      <c r="U26" s="2"/>
      <c r="V26" s="2"/>
      <c r="W26" s="35"/>
      <c r="X26" s="23"/>
      <c r="Y26" s="12"/>
      <c r="Z26" s="13"/>
      <c r="AA26" s="2">
        <f>Y26+S26</f>
        <v>100</v>
      </c>
      <c r="AB26" s="13"/>
      <c r="AC26" s="2"/>
      <c r="AD26" s="2" t="s">
        <v>331</v>
      </c>
      <c r="AE26" s="2">
        <v>12</v>
      </c>
    </row>
    <row r="27" spans="1:31" ht="12.75">
      <c r="A27" s="2"/>
      <c r="B27" s="2"/>
      <c r="C27" s="2"/>
      <c r="D27" s="2"/>
      <c r="E27" s="2"/>
      <c r="F27" s="2"/>
      <c r="G27" s="27" t="s">
        <v>325</v>
      </c>
      <c r="H27" s="2"/>
      <c r="I27" s="2"/>
      <c r="J27" s="2"/>
      <c r="K27" s="25"/>
      <c r="L27" s="23"/>
      <c r="M27" s="1"/>
      <c r="N27" s="13"/>
      <c r="O27" s="35"/>
      <c r="P27" s="35"/>
      <c r="Q27" s="35"/>
      <c r="R27" s="23"/>
      <c r="S27" s="2"/>
      <c r="T27" s="13"/>
      <c r="U27" s="35"/>
      <c r="V27" s="2"/>
      <c r="W27" s="26"/>
      <c r="X27" s="23"/>
      <c r="Y27" s="12"/>
      <c r="Z27" s="13"/>
      <c r="AA27" s="2"/>
      <c r="AB27" s="13"/>
      <c r="AC27" s="2"/>
      <c r="AD27" s="2"/>
      <c r="AE27" s="2"/>
    </row>
    <row r="28" spans="1:31" ht="12.75">
      <c r="A28" s="2"/>
      <c r="B28" s="2"/>
      <c r="C28" s="2"/>
      <c r="D28" s="2"/>
      <c r="E28" s="2"/>
      <c r="F28" s="12" t="s">
        <v>256</v>
      </c>
      <c r="G28" s="27" t="s">
        <v>269</v>
      </c>
      <c r="H28" s="2"/>
      <c r="I28" s="2"/>
      <c r="J28" s="2"/>
      <c r="K28" s="25"/>
      <c r="L28" s="23"/>
      <c r="M28" s="1"/>
      <c r="N28" s="13"/>
      <c r="O28" s="35"/>
      <c r="P28" s="35"/>
      <c r="Q28" s="35"/>
      <c r="R28" s="23"/>
      <c r="S28" s="2"/>
      <c r="T28" s="13"/>
      <c r="U28" s="35"/>
      <c r="V28" s="2"/>
      <c r="W28" s="26"/>
      <c r="X28" s="23"/>
      <c r="Y28" s="12"/>
      <c r="Z28" s="13"/>
      <c r="AA28" s="2"/>
      <c r="AB28" s="13"/>
      <c r="AC28" s="2"/>
      <c r="AD28" s="2"/>
      <c r="AE28" s="2"/>
    </row>
    <row r="29" spans="1:31" ht="12.75">
      <c r="A29" s="2">
        <v>12</v>
      </c>
      <c r="B29" s="2">
        <v>1</v>
      </c>
      <c r="C29" s="2" t="s">
        <v>20</v>
      </c>
      <c r="D29" s="2"/>
      <c r="E29" s="2">
        <v>82.5</v>
      </c>
      <c r="F29" s="2" t="s">
        <v>322</v>
      </c>
      <c r="G29" s="2" t="s">
        <v>31</v>
      </c>
      <c r="H29" s="2" t="s">
        <v>32</v>
      </c>
      <c r="I29" s="2" t="s">
        <v>15</v>
      </c>
      <c r="J29" s="2" t="s">
        <v>13</v>
      </c>
      <c r="K29" s="25">
        <v>30163</v>
      </c>
      <c r="L29" s="23" t="s">
        <v>12</v>
      </c>
      <c r="M29" s="1">
        <v>77.3</v>
      </c>
      <c r="N29" s="13"/>
      <c r="O29" s="35"/>
      <c r="P29" s="35"/>
      <c r="Q29" s="35"/>
      <c r="R29" s="23"/>
      <c r="S29" s="2"/>
      <c r="T29" s="13"/>
      <c r="U29" s="2">
        <v>57.5</v>
      </c>
      <c r="V29" s="35">
        <v>65</v>
      </c>
      <c r="W29" s="26">
        <v>70</v>
      </c>
      <c r="X29" s="23"/>
      <c r="Y29" s="12">
        <f>V29</f>
        <v>65</v>
      </c>
      <c r="Z29" s="13"/>
      <c r="AA29" s="2">
        <f>Y29+S29</f>
        <v>65</v>
      </c>
      <c r="AB29" s="13"/>
      <c r="AC29" s="2"/>
      <c r="AD29" s="2"/>
      <c r="AE29" s="2">
        <v>12</v>
      </c>
    </row>
    <row r="30" spans="1:31" ht="12.75">
      <c r="A30" s="2">
        <v>12</v>
      </c>
      <c r="B30" s="2">
        <v>1</v>
      </c>
      <c r="C30" s="2" t="s">
        <v>20</v>
      </c>
      <c r="D30" s="2"/>
      <c r="E30" s="2">
        <v>110</v>
      </c>
      <c r="F30" s="2" t="s">
        <v>312</v>
      </c>
      <c r="G30" s="2" t="s">
        <v>246</v>
      </c>
      <c r="H30" s="2" t="s">
        <v>313</v>
      </c>
      <c r="I30" s="2" t="s">
        <v>248</v>
      </c>
      <c r="J30" s="2" t="s">
        <v>246</v>
      </c>
      <c r="K30" s="25">
        <v>27765</v>
      </c>
      <c r="L30" s="23" t="s">
        <v>12</v>
      </c>
      <c r="M30" s="1">
        <v>108.6</v>
      </c>
      <c r="N30" s="13"/>
      <c r="O30" s="35"/>
      <c r="P30" s="35"/>
      <c r="Q30" s="35"/>
      <c r="R30" s="23"/>
      <c r="S30" s="2"/>
      <c r="T30" s="13"/>
      <c r="U30" s="2">
        <v>50</v>
      </c>
      <c r="V30" s="2">
        <v>0</v>
      </c>
      <c r="W30" s="35">
        <v>0</v>
      </c>
      <c r="X30" s="23"/>
      <c r="Y30" s="12">
        <f>U30</f>
        <v>50</v>
      </c>
      <c r="Z30" s="13"/>
      <c r="AA30" s="2">
        <f>Y30+S30</f>
        <v>50</v>
      </c>
      <c r="AB30" s="13"/>
      <c r="AC30" s="2"/>
      <c r="AD30" s="2" t="s">
        <v>331</v>
      </c>
      <c r="AE30" s="2">
        <v>12</v>
      </c>
    </row>
    <row r="31" spans="1:31" ht="12.75">
      <c r="A31" s="2"/>
      <c r="B31" s="2"/>
      <c r="C31" s="2"/>
      <c r="D31" s="2"/>
      <c r="E31" s="2"/>
      <c r="F31" s="2"/>
      <c r="G31" s="27" t="s">
        <v>324</v>
      </c>
      <c r="H31" s="2"/>
      <c r="I31" s="2"/>
      <c r="J31" s="2"/>
      <c r="K31" s="25"/>
      <c r="L31" s="23"/>
      <c r="M31" s="1"/>
      <c r="N31" s="13"/>
      <c r="O31" s="35"/>
      <c r="P31" s="35"/>
      <c r="Q31" s="35"/>
      <c r="R31" s="23"/>
      <c r="S31" s="2"/>
      <c r="T31" s="13"/>
      <c r="U31" s="35"/>
      <c r="V31" s="2"/>
      <c r="W31" s="26"/>
      <c r="X31" s="23"/>
      <c r="Y31" s="12"/>
      <c r="Z31" s="13"/>
      <c r="AA31" s="2"/>
      <c r="AB31" s="13"/>
      <c r="AC31" s="2"/>
      <c r="AD31" s="2"/>
      <c r="AE31" s="2"/>
    </row>
    <row r="32" spans="1:31" ht="12.75">
      <c r="A32" s="2"/>
      <c r="B32" s="2"/>
      <c r="C32" s="2"/>
      <c r="D32" s="2"/>
      <c r="E32" s="2"/>
      <c r="F32" s="12" t="s">
        <v>256</v>
      </c>
      <c r="G32" s="27" t="s">
        <v>269</v>
      </c>
      <c r="H32" s="2"/>
      <c r="I32" s="2"/>
      <c r="J32" s="2"/>
      <c r="K32" s="25"/>
      <c r="L32" s="23"/>
      <c r="M32" s="1"/>
      <c r="N32" s="13"/>
      <c r="O32" s="35"/>
      <c r="P32" s="35"/>
      <c r="Q32" s="35"/>
      <c r="R32" s="23"/>
      <c r="S32" s="2"/>
      <c r="T32" s="13"/>
      <c r="U32" s="35"/>
      <c r="V32" s="2"/>
      <c r="W32" s="26"/>
      <c r="X32" s="23"/>
      <c r="Y32" s="12"/>
      <c r="Z32" s="13"/>
      <c r="AA32" s="2"/>
      <c r="AB32" s="13"/>
      <c r="AC32" s="2"/>
      <c r="AD32" s="2"/>
      <c r="AE32" s="2"/>
    </row>
    <row r="33" spans="1:31" ht="12.75">
      <c r="A33" s="2">
        <v>12</v>
      </c>
      <c r="B33" s="2">
        <v>1</v>
      </c>
      <c r="C33" s="2" t="s">
        <v>20</v>
      </c>
      <c r="D33" s="2"/>
      <c r="E33" s="2">
        <v>110</v>
      </c>
      <c r="F33" s="2" t="s">
        <v>312</v>
      </c>
      <c r="G33" s="2" t="s">
        <v>246</v>
      </c>
      <c r="H33" s="2" t="s">
        <v>313</v>
      </c>
      <c r="I33" s="2" t="s">
        <v>248</v>
      </c>
      <c r="J33" s="2" t="s">
        <v>246</v>
      </c>
      <c r="K33" s="25">
        <v>27765</v>
      </c>
      <c r="L33" s="23" t="s">
        <v>12</v>
      </c>
      <c r="M33" s="1">
        <v>108.6</v>
      </c>
      <c r="N33" s="13"/>
      <c r="O33" s="36">
        <v>100</v>
      </c>
      <c r="P33" s="35">
        <v>100</v>
      </c>
      <c r="Q33" s="35">
        <v>0</v>
      </c>
      <c r="R33" s="23"/>
      <c r="S33" s="2">
        <f>P33</f>
        <v>100</v>
      </c>
      <c r="T33" s="13"/>
      <c r="U33" s="2">
        <v>50</v>
      </c>
      <c r="V33" s="2">
        <v>0</v>
      </c>
      <c r="W33" s="35">
        <v>0</v>
      </c>
      <c r="X33" s="23"/>
      <c r="Y33" s="12">
        <f>U33</f>
        <v>50</v>
      </c>
      <c r="Z33" s="13"/>
      <c r="AA33" s="2">
        <f>Y33+S33</f>
        <v>150</v>
      </c>
      <c r="AB33" s="13"/>
      <c r="AC33" s="2"/>
      <c r="AD33" s="2" t="s">
        <v>331</v>
      </c>
      <c r="AE33" s="2">
        <v>12</v>
      </c>
    </row>
    <row r="34" spans="1:31" s="16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37"/>
      <c r="M34" s="7"/>
      <c r="N34" s="11"/>
      <c r="O34" s="37"/>
      <c r="P34" s="6"/>
      <c r="Q34" s="9"/>
      <c r="S34" s="6"/>
      <c r="T34" s="11"/>
      <c r="U34" s="6"/>
      <c r="V34" s="6"/>
      <c r="W34" s="9"/>
      <c r="Y34" s="9"/>
      <c r="Z34" s="11"/>
      <c r="AA34" s="6"/>
      <c r="AB34" s="11"/>
      <c r="AC34" s="6"/>
      <c r="AD34" s="6"/>
      <c r="AE34" s="6"/>
    </row>
    <row r="35" spans="1:31" s="16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37"/>
      <c r="M35" s="7"/>
      <c r="N35" s="11"/>
      <c r="O35" s="37"/>
      <c r="P35" s="6"/>
      <c r="Q35" s="9"/>
      <c r="S35" s="6"/>
      <c r="T35" s="11"/>
      <c r="U35" s="6"/>
      <c r="V35" s="6"/>
      <c r="W35" s="9"/>
      <c r="Y35" s="9"/>
      <c r="Z35" s="11"/>
      <c r="AA35" s="6"/>
      <c r="AB35" s="11"/>
      <c r="AC35" s="6"/>
      <c r="AD35" s="6"/>
      <c r="AE35" s="6"/>
    </row>
    <row r="36" spans="1:31" s="16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37"/>
      <c r="M36" s="7"/>
      <c r="N36" s="11"/>
      <c r="O36" s="37"/>
      <c r="P36" s="6"/>
      <c r="Q36" s="9"/>
      <c r="S36" s="6"/>
      <c r="T36" s="11"/>
      <c r="U36" s="6"/>
      <c r="V36" s="6"/>
      <c r="W36" s="9"/>
      <c r="Y36" s="9"/>
      <c r="Z36" s="11"/>
      <c r="AA36" s="6"/>
      <c r="AB36" s="11"/>
      <c r="AC36" s="6"/>
      <c r="AD36" s="6"/>
      <c r="AE36" s="6"/>
    </row>
    <row r="37" spans="1:31" s="16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37"/>
      <c r="M37" s="7"/>
      <c r="N37" s="11"/>
      <c r="O37" s="37"/>
      <c r="P37" s="6"/>
      <c r="Q37" s="9"/>
      <c r="S37" s="6"/>
      <c r="T37" s="11"/>
      <c r="U37" s="6"/>
      <c r="V37" s="6"/>
      <c r="W37" s="9"/>
      <c r="Y37" s="9"/>
      <c r="Z37" s="11"/>
      <c r="AA37" s="6"/>
      <c r="AB37" s="11"/>
      <c r="AC37" s="6"/>
      <c r="AD37" s="6"/>
      <c r="AE37" s="6"/>
    </row>
    <row r="38" spans="1:31" s="16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37"/>
      <c r="M38" s="7"/>
      <c r="N38" s="11"/>
      <c r="O38" s="37"/>
      <c r="P38" s="6"/>
      <c r="Q38" s="9"/>
      <c r="S38" s="6"/>
      <c r="T38" s="11"/>
      <c r="U38" s="6"/>
      <c r="V38" s="6"/>
      <c r="W38" s="9"/>
      <c r="Y38" s="9"/>
      <c r="Z38" s="11"/>
      <c r="AA38" s="6"/>
      <c r="AB38" s="11"/>
      <c r="AC38" s="6"/>
      <c r="AD38" s="6"/>
      <c r="AE38" s="6"/>
    </row>
    <row r="39" spans="1:31" s="16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37"/>
      <c r="M39" s="7"/>
      <c r="N39" s="11"/>
      <c r="O39" s="37"/>
      <c r="P39" s="6"/>
      <c r="Q39" s="9"/>
      <c r="S39" s="6"/>
      <c r="T39" s="11"/>
      <c r="U39" s="6"/>
      <c r="V39" s="6"/>
      <c r="W39" s="9"/>
      <c r="Y39" s="9"/>
      <c r="Z39" s="11"/>
      <c r="AA39" s="6"/>
      <c r="AB39" s="11"/>
      <c r="AC39" s="6"/>
      <c r="AD39" s="6"/>
      <c r="AE39" s="6"/>
    </row>
  </sheetData>
  <sheetProtection/>
  <mergeCells count="20">
    <mergeCell ref="AD3:AD4"/>
    <mergeCell ref="AE3:AE4"/>
    <mergeCell ref="M3:M4"/>
    <mergeCell ref="N3:N4"/>
    <mergeCell ref="O3:T3"/>
    <mergeCell ref="U3:Z3"/>
    <mergeCell ref="AA3:AB3"/>
    <mergeCell ref="AC3:AC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3" sqref="A3:AC4"/>
    </sheetView>
  </sheetViews>
  <sheetFormatPr defaultColWidth="9.00390625" defaultRowHeight="12.75"/>
  <cols>
    <col min="1" max="1" width="4.875" style="6" customWidth="1"/>
    <col min="2" max="2" width="6.00390625" style="6" bestFit="1" customWidth="1"/>
    <col min="3" max="3" width="6.00390625" style="6" customWidth="1"/>
    <col min="4" max="4" width="15.375" style="6" bestFit="1" customWidth="1"/>
    <col min="5" max="5" width="5.00390625" style="6" bestFit="1" customWidth="1"/>
    <col min="6" max="6" width="20.00390625" style="6" bestFit="1" customWidth="1"/>
    <col min="7" max="7" width="15.875" style="6" customWidth="1"/>
    <col min="8" max="8" width="14.875" style="6" customWidth="1"/>
    <col min="9" max="9" width="22.875" style="6" customWidth="1"/>
    <col min="10" max="10" width="10.25390625" style="6" customWidth="1"/>
    <col min="11" max="11" width="11.625" style="7" customWidth="1"/>
    <col min="12" max="12" width="11.25390625" style="16" customWidth="1"/>
    <col min="13" max="13" width="6.625" style="7" bestFit="1" customWidth="1"/>
    <col min="14" max="14" width="6.625" style="11" bestFit="1" customWidth="1"/>
    <col min="15" max="15" width="6.25390625" style="37" customWidth="1"/>
    <col min="16" max="16" width="5.875" style="6" customWidth="1"/>
    <col min="17" max="17" width="5.125" style="9" bestFit="1" customWidth="1"/>
    <col min="18" max="18" width="5.00390625" style="37" customWidth="1"/>
    <col min="19" max="19" width="5.125" style="6" bestFit="1" customWidth="1"/>
    <col min="20" max="20" width="3.125" style="16" bestFit="1" customWidth="1"/>
    <col min="21" max="22" width="2.00390625" style="6" bestFit="1" customWidth="1"/>
    <col min="23" max="23" width="2.00390625" style="9" bestFit="1" customWidth="1"/>
    <col min="24" max="24" width="2.875" style="16" bestFit="1" customWidth="1"/>
    <col min="25" max="25" width="6.625" style="9" bestFit="1" customWidth="1"/>
    <col min="26" max="26" width="7.625" style="11" bestFit="1" customWidth="1"/>
    <col min="27" max="28" width="12.875" style="6" customWidth="1"/>
    <col min="29" max="29" width="4.875" style="6" customWidth="1"/>
    <col min="30" max="254" width="9.125" style="6" customWidth="1"/>
    <col min="255" max="255" width="4.875" style="6" customWidth="1"/>
    <col min="256" max="16384" width="6.00390625" style="6" bestFit="1" customWidth="1"/>
  </cols>
  <sheetData>
    <row r="1" spans="3:23" ht="20.25">
      <c r="C1" s="14" t="s">
        <v>158</v>
      </c>
      <c r="D1" s="3"/>
      <c r="E1" s="3"/>
      <c r="F1" s="3"/>
      <c r="G1" s="3"/>
      <c r="H1" s="3"/>
      <c r="I1" s="5"/>
      <c r="K1" s="4"/>
      <c r="L1" s="6"/>
      <c r="M1" s="4"/>
      <c r="N1" s="33"/>
      <c r="O1" s="34"/>
      <c r="P1" s="3"/>
      <c r="Q1" s="3"/>
      <c r="R1" s="34"/>
      <c r="S1" s="3"/>
      <c r="T1" s="5"/>
      <c r="W1" s="6"/>
    </row>
    <row r="2" spans="3:23" ht="21" thickBot="1">
      <c r="C2" s="14" t="s">
        <v>332</v>
      </c>
      <c r="D2" s="3"/>
      <c r="E2" s="3"/>
      <c r="F2" s="3"/>
      <c r="G2" s="3"/>
      <c r="H2" s="3"/>
      <c r="I2" s="5"/>
      <c r="K2" s="4"/>
      <c r="L2" s="6"/>
      <c r="M2" s="4"/>
      <c r="N2" s="33"/>
      <c r="O2" s="34"/>
      <c r="P2" s="3"/>
      <c r="Q2" s="3"/>
      <c r="R2" s="34"/>
      <c r="S2" s="3"/>
      <c r="T2" s="5"/>
      <c r="W2" s="6"/>
    </row>
    <row r="3" spans="1:29" ht="12.75" customHeight="1">
      <c r="A3" s="91" t="s">
        <v>11</v>
      </c>
      <c r="B3" s="87" t="s">
        <v>7</v>
      </c>
      <c r="C3" s="87" t="s">
        <v>16</v>
      </c>
      <c r="D3" s="87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0</v>
      </c>
      <c r="O3" s="93" t="s">
        <v>333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87" t="s">
        <v>8</v>
      </c>
      <c r="AB3" s="87" t="s">
        <v>24</v>
      </c>
      <c r="AC3" s="89" t="s">
        <v>11</v>
      </c>
    </row>
    <row r="4" spans="1:29" s="8" customFormat="1" ht="13.5" customHeight="1" thickBot="1">
      <c r="A4" s="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5"/>
      <c r="N4" s="86"/>
      <c r="O4" s="71">
        <v>1</v>
      </c>
      <c r="P4" s="82">
        <v>2</v>
      </c>
      <c r="Q4" s="71">
        <v>3</v>
      </c>
      <c r="R4" s="82">
        <v>4</v>
      </c>
      <c r="S4" s="71">
        <v>5</v>
      </c>
      <c r="T4" s="71">
        <v>6</v>
      </c>
      <c r="U4" s="71">
        <v>7</v>
      </c>
      <c r="V4" s="82">
        <v>8</v>
      </c>
      <c r="W4" s="71">
        <v>9</v>
      </c>
      <c r="X4" s="71">
        <v>10</v>
      </c>
      <c r="Y4" s="71" t="s">
        <v>5</v>
      </c>
      <c r="Z4" s="73" t="s">
        <v>0</v>
      </c>
      <c r="AA4" s="88"/>
      <c r="AB4" s="88"/>
      <c r="AC4" s="90"/>
    </row>
    <row r="5" spans="1:29" s="8" customFormat="1" ht="13.5" customHeight="1">
      <c r="A5" s="64"/>
      <c r="B5" s="64"/>
      <c r="C5" s="64"/>
      <c r="D5" s="64"/>
      <c r="E5" s="64"/>
      <c r="F5" s="65" t="s">
        <v>334</v>
      </c>
      <c r="G5" s="64"/>
      <c r="H5" s="64"/>
      <c r="I5" s="64"/>
      <c r="J5" s="64"/>
      <c r="K5" s="64"/>
      <c r="L5" s="64"/>
      <c r="M5" s="66"/>
      <c r="N5" s="67"/>
      <c r="O5" s="68"/>
      <c r="P5" s="83"/>
      <c r="Q5" s="68"/>
      <c r="R5" s="83"/>
      <c r="S5" s="68"/>
      <c r="T5" s="68"/>
      <c r="U5" s="68"/>
      <c r="V5" s="83"/>
      <c r="W5" s="68"/>
      <c r="X5" s="68"/>
      <c r="Y5" s="68"/>
      <c r="Z5" s="70"/>
      <c r="AA5" s="64"/>
      <c r="AB5" s="64"/>
      <c r="AC5" s="64"/>
    </row>
    <row r="6" spans="1:29" ht="12.75">
      <c r="A6" s="2">
        <v>12</v>
      </c>
      <c r="B6" s="2">
        <v>1</v>
      </c>
      <c r="C6" s="2"/>
      <c r="D6" s="2" t="s">
        <v>334</v>
      </c>
      <c r="E6" s="2">
        <v>100</v>
      </c>
      <c r="F6" s="2" t="s">
        <v>337</v>
      </c>
      <c r="G6" s="2" t="s">
        <v>31</v>
      </c>
      <c r="H6" s="2" t="s">
        <v>32</v>
      </c>
      <c r="I6" s="2" t="s">
        <v>15</v>
      </c>
      <c r="J6" s="2" t="s">
        <v>13</v>
      </c>
      <c r="K6" s="25">
        <v>34250</v>
      </c>
      <c r="L6" s="23" t="s">
        <v>12</v>
      </c>
      <c r="M6" s="1">
        <v>98.8</v>
      </c>
      <c r="N6" s="13"/>
      <c r="O6" s="35">
        <v>160</v>
      </c>
      <c r="P6" s="2">
        <v>175</v>
      </c>
      <c r="Q6" s="2">
        <v>185</v>
      </c>
      <c r="R6" s="26">
        <v>187</v>
      </c>
      <c r="S6" s="2"/>
      <c r="T6" s="2"/>
      <c r="U6" s="2"/>
      <c r="V6" s="2"/>
      <c r="W6" s="12"/>
      <c r="X6" s="23"/>
      <c r="Y6" s="12">
        <f>Q6</f>
        <v>185</v>
      </c>
      <c r="Z6" s="13"/>
      <c r="AA6" s="2"/>
      <c r="AB6" s="2"/>
      <c r="AC6" s="2">
        <v>12</v>
      </c>
    </row>
    <row r="7" spans="1:29" ht="12.75">
      <c r="A7" s="2">
        <v>12</v>
      </c>
      <c r="B7" s="2">
        <v>1</v>
      </c>
      <c r="C7" s="2"/>
      <c r="D7" s="2" t="s">
        <v>334</v>
      </c>
      <c r="E7" s="2" t="s">
        <v>335</v>
      </c>
      <c r="F7" s="2" t="s">
        <v>338</v>
      </c>
      <c r="G7" s="2" t="s">
        <v>58</v>
      </c>
      <c r="H7" s="2" t="s">
        <v>58</v>
      </c>
      <c r="I7" s="2" t="s">
        <v>15</v>
      </c>
      <c r="J7" s="2" t="s">
        <v>13</v>
      </c>
      <c r="K7" s="25">
        <v>28816</v>
      </c>
      <c r="L7" s="23" t="s">
        <v>12</v>
      </c>
      <c r="M7" s="1">
        <v>124.7</v>
      </c>
      <c r="N7" s="13"/>
      <c r="O7" s="35">
        <v>180</v>
      </c>
      <c r="P7" s="26">
        <v>190</v>
      </c>
      <c r="Q7" s="2"/>
      <c r="R7" s="35"/>
      <c r="S7" s="2"/>
      <c r="T7" s="2"/>
      <c r="U7" s="2"/>
      <c r="V7" s="2"/>
      <c r="W7" s="12"/>
      <c r="X7" s="23"/>
      <c r="Y7" s="12">
        <f>O7</f>
        <v>180</v>
      </c>
      <c r="Z7" s="13"/>
      <c r="AA7" s="2"/>
      <c r="AB7" s="2" t="s">
        <v>341</v>
      </c>
      <c r="AC7" s="2">
        <v>12</v>
      </c>
    </row>
    <row r="8" spans="1:29" ht="12.75">
      <c r="A8" s="2">
        <v>5</v>
      </c>
      <c r="B8" s="2">
        <v>2</v>
      </c>
      <c r="C8" s="2"/>
      <c r="D8" s="2" t="s">
        <v>334</v>
      </c>
      <c r="E8" s="2" t="s">
        <v>335</v>
      </c>
      <c r="F8" s="2" t="s">
        <v>336</v>
      </c>
      <c r="G8" s="2" t="s">
        <v>153</v>
      </c>
      <c r="H8" s="2" t="s">
        <v>153</v>
      </c>
      <c r="I8" s="2" t="s">
        <v>15</v>
      </c>
      <c r="J8" s="2" t="s">
        <v>13</v>
      </c>
      <c r="K8" s="25">
        <v>27837</v>
      </c>
      <c r="L8" s="23" t="s">
        <v>12</v>
      </c>
      <c r="M8" s="1">
        <v>112.6</v>
      </c>
      <c r="N8" s="13"/>
      <c r="O8" s="35">
        <v>140</v>
      </c>
      <c r="P8" s="2">
        <v>150</v>
      </c>
      <c r="Q8" s="26">
        <v>160</v>
      </c>
      <c r="R8" s="35"/>
      <c r="S8" s="2"/>
      <c r="T8" s="23"/>
      <c r="U8" s="2"/>
      <c r="V8" s="2"/>
      <c r="W8" s="12"/>
      <c r="X8" s="23"/>
      <c r="Y8" s="12">
        <f>P8</f>
        <v>150</v>
      </c>
      <c r="Z8" s="13"/>
      <c r="AA8" s="2"/>
      <c r="AB8" s="2"/>
      <c r="AC8" s="2">
        <v>5</v>
      </c>
    </row>
    <row r="9" spans="1:29" ht="12.75">
      <c r="A9" s="2"/>
      <c r="B9" s="2"/>
      <c r="C9" s="2"/>
      <c r="D9" s="2"/>
      <c r="E9" s="2"/>
      <c r="F9" s="12" t="s">
        <v>339</v>
      </c>
      <c r="G9" s="2"/>
      <c r="H9" s="2"/>
      <c r="I9" s="2"/>
      <c r="J9" s="2"/>
      <c r="K9" s="25"/>
      <c r="L9" s="23"/>
      <c r="M9" s="1"/>
      <c r="N9" s="13"/>
      <c r="O9" s="35"/>
      <c r="P9" s="26"/>
      <c r="Q9" s="2"/>
      <c r="R9" s="35"/>
      <c r="S9" s="2"/>
      <c r="T9" s="2"/>
      <c r="U9" s="2"/>
      <c r="V9" s="2"/>
      <c r="W9" s="12"/>
      <c r="X9" s="23"/>
      <c r="Y9" s="12"/>
      <c r="Z9" s="13"/>
      <c r="AA9" s="2"/>
      <c r="AB9" s="2"/>
      <c r="AC9" s="2"/>
    </row>
    <row r="10" spans="1:29" s="16" customFormat="1" ht="12.75">
      <c r="A10" s="2">
        <v>12</v>
      </c>
      <c r="B10" s="2">
        <v>1</v>
      </c>
      <c r="C10" s="2"/>
      <c r="D10" s="2" t="s">
        <v>339</v>
      </c>
      <c r="E10" s="2" t="s">
        <v>335</v>
      </c>
      <c r="F10" s="2" t="s">
        <v>338</v>
      </c>
      <c r="G10" s="2" t="s">
        <v>58</v>
      </c>
      <c r="H10" s="2" t="s">
        <v>58</v>
      </c>
      <c r="I10" s="2" t="s">
        <v>15</v>
      </c>
      <c r="J10" s="2" t="s">
        <v>13</v>
      </c>
      <c r="K10" s="25">
        <v>28816</v>
      </c>
      <c r="L10" s="23" t="s">
        <v>12</v>
      </c>
      <c r="M10" s="1">
        <v>124.7</v>
      </c>
      <c r="N10" s="13"/>
      <c r="O10" s="35">
        <v>105</v>
      </c>
      <c r="P10" s="35">
        <v>110</v>
      </c>
      <c r="Q10" s="2">
        <v>115</v>
      </c>
      <c r="R10" s="35">
        <v>120</v>
      </c>
      <c r="S10" s="26">
        <v>125</v>
      </c>
      <c r="T10" s="2"/>
      <c r="U10" s="2"/>
      <c r="V10" s="2"/>
      <c r="W10" s="12"/>
      <c r="X10" s="23"/>
      <c r="Y10" s="12">
        <f>R10</f>
        <v>120</v>
      </c>
      <c r="Z10" s="13"/>
      <c r="AA10" s="2"/>
      <c r="AB10" s="2" t="s">
        <v>341</v>
      </c>
      <c r="AC10" s="2">
        <v>12</v>
      </c>
    </row>
    <row r="11" spans="1:29" s="16" customFormat="1" ht="12.75">
      <c r="A11" s="2"/>
      <c r="B11" s="2"/>
      <c r="C11" s="2"/>
      <c r="D11" s="2"/>
      <c r="E11" s="2"/>
      <c r="F11" s="12" t="s">
        <v>340</v>
      </c>
      <c r="G11" s="2"/>
      <c r="H11" s="2"/>
      <c r="I11" s="2"/>
      <c r="J11" s="2"/>
      <c r="K11" s="25"/>
      <c r="L11" s="23"/>
      <c r="M11" s="1"/>
      <c r="N11" s="13"/>
      <c r="O11" s="35"/>
      <c r="P11" s="35"/>
      <c r="Q11" s="2"/>
      <c r="R11" s="35"/>
      <c r="S11" s="26"/>
      <c r="T11" s="2"/>
      <c r="U11" s="2"/>
      <c r="V11" s="2"/>
      <c r="W11" s="12"/>
      <c r="X11" s="23"/>
      <c r="Y11" s="12"/>
      <c r="Z11" s="13"/>
      <c r="AA11" s="2"/>
      <c r="AB11" s="2"/>
      <c r="AC11" s="2"/>
    </row>
    <row r="12" spans="1:29" s="16" customFormat="1" ht="12.75">
      <c r="A12" s="2">
        <v>12</v>
      </c>
      <c r="B12" s="2">
        <v>1</v>
      </c>
      <c r="C12" s="2"/>
      <c r="D12" s="2" t="s">
        <v>340</v>
      </c>
      <c r="E12" s="2" t="s">
        <v>335</v>
      </c>
      <c r="F12" s="2" t="s">
        <v>338</v>
      </c>
      <c r="G12" s="2" t="s">
        <v>58</v>
      </c>
      <c r="H12" s="2" t="s">
        <v>58</v>
      </c>
      <c r="I12" s="2" t="s">
        <v>15</v>
      </c>
      <c r="J12" s="2" t="s">
        <v>13</v>
      </c>
      <c r="K12" s="25">
        <v>28816</v>
      </c>
      <c r="L12" s="23" t="s">
        <v>12</v>
      </c>
      <c r="M12" s="1">
        <v>124.7</v>
      </c>
      <c r="N12" s="13"/>
      <c r="O12" s="35">
        <v>77.5</v>
      </c>
      <c r="P12" s="2">
        <v>82.5</v>
      </c>
      <c r="Q12" s="2">
        <v>87.5</v>
      </c>
      <c r="R12" s="35">
        <v>90</v>
      </c>
      <c r="S12" s="2"/>
      <c r="T12" s="43"/>
      <c r="U12" s="2"/>
      <c r="V12" s="2"/>
      <c r="W12" s="12"/>
      <c r="X12" s="23"/>
      <c r="Y12" s="41">
        <f>R12</f>
        <v>90</v>
      </c>
      <c r="Z12" s="13"/>
      <c r="AA12" s="2"/>
      <c r="AB12" s="2" t="s">
        <v>341</v>
      </c>
      <c r="AC12" s="2">
        <v>12</v>
      </c>
    </row>
    <row r="13" spans="1:29" s="16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37"/>
      <c r="M13" s="7"/>
      <c r="N13" s="11"/>
      <c r="O13" s="37"/>
      <c r="P13" s="6"/>
      <c r="Q13" s="9"/>
      <c r="R13" s="37"/>
      <c r="S13" s="6"/>
      <c r="U13" s="6"/>
      <c r="V13" s="6"/>
      <c r="W13" s="9"/>
      <c r="Y13" s="9"/>
      <c r="Z13" s="11"/>
      <c r="AA13" s="6"/>
      <c r="AB13" s="6"/>
      <c r="AC13" s="6"/>
    </row>
    <row r="14" spans="1:29" s="16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37"/>
      <c r="M14" s="7"/>
      <c r="N14" s="11"/>
      <c r="O14" s="37"/>
      <c r="P14" s="6"/>
      <c r="Q14" s="9"/>
      <c r="R14" s="37"/>
      <c r="S14" s="6"/>
      <c r="U14" s="6"/>
      <c r="V14" s="6"/>
      <c r="W14" s="9"/>
      <c r="Y14" s="9"/>
      <c r="Z14" s="11"/>
      <c r="AA14" s="6"/>
      <c r="AB14" s="6"/>
      <c r="AC14" s="6"/>
    </row>
    <row r="15" spans="1:29" s="16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37"/>
      <c r="M15" s="7"/>
      <c r="N15" s="11"/>
      <c r="O15" s="37"/>
      <c r="P15" s="6"/>
      <c r="Q15" s="9"/>
      <c r="R15" s="37"/>
      <c r="S15" s="6"/>
      <c r="U15" s="6"/>
      <c r="V15" s="6"/>
      <c r="W15" s="9"/>
      <c r="Y15" s="9"/>
      <c r="Z15" s="11"/>
      <c r="AA15" s="6"/>
      <c r="AB15" s="6"/>
      <c r="AC15" s="6"/>
    </row>
    <row r="16" spans="1:29" s="16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37"/>
      <c r="M16" s="7"/>
      <c r="N16" s="11"/>
      <c r="O16" s="37"/>
      <c r="P16" s="6"/>
      <c r="Q16" s="9"/>
      <c r="R16" s="37"/>
      <c r="S16" s="6"/>
      <c r="U16" s="6"/>
      <c r="V16" s="6"/>
      <c r="W16" s="9"/>
      <c r="Y16" s="9"/>
      <c r="Z16" s="11"/>
      <c r="AA16" s="6"/>
      <c r="AB16" s="6"/>
      <c r="AC16" s="6"/>
    </row>
    <row r="17" spans="1:29" s="16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37"/>
      <c r="M17" s="7"/>
      <c r="N17" s="11"/>
      <c r="O17" s="37"/>
      <c r="P17" s="6"/>
      <c r="Q17" s="9"/>
      <c r="R17" s="37"/>
      <c r="S17" s="6"/>
      <c r="U17" s="6"/>
      <c r="V17" s="6"/>
      <c r="W17" s="9"/>
      <c r="Y17" s="9"/>
      <c r="Z17" s="11"/>
      <c r="AA17" s="6"/>
      <c r="AB17" s="6"/>
      <c r="AC17" s="6"/>
    </row>
    <row r="18" spans="1:29" s="16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37"/>
      <c r="M18" s="7"/>
      <c r="N18" s="11"/>
      <c r="O18" s="37"/>
      <c r="P18" s="6"/>
      <c r="Q18" s="9"/>
      <c r="R18" s="37"/>
      <c r="S18" s="6"/>
      <c r="U18" s="6"/>
      <c r="V18" s="6"/>
      <c r="W18" s="9"/>
      <c r="Y18" s="9"/>
      <c r="Z18" s="11"/>
      <c r="AA18" s="6"/>
      <c r="AB18" s="6"/>
      <c r="AC18" s="6"/>
    </row>
    <row r="19" spans="1:29" s="16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37"/>
      <c r="M19" s="7"/>
      <c r="N19" s="11"/>
      <c r="O19" s="37"/>
      <c r="P19" s="6"/>
      <c r="Q19" s="9"/>
      <c r="R19" s="37"/>
      <c r="S19" s="6"/>
      <c r="U19" s="6"/>
      <c r="V19" s="6"/>
      <c r="W19" s="9"/>
      <c r="Y19" s="9"/>
      <c r="Z19" s="11"/>
      <c r="AA19" s="6"/>
      <c r="AB19" s="6"/>
      <c r="AC19" s="6"/>
    </row>
    <row r="20" spans="1:29" s="16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37"/>
      <c r="M20" s="7"/>
      <c r="N20" s="11"/>
      <c r="O20" s="37"/>
      <c r="P20" s="6"/>
      <c r="Q20" s="9"/>
      <c r="R20" s="37"/>
      <c r="S20" s="6"/>
      <c r="U20" s="6"/>
      <c r="V20" s="6"/>
      <c r="W20" s="9"/>
      <c r="Y20" s="9"/>
      <c r="Z20" s="11"/>
      <c r="AA20" s="6"/>
      <c r="AB20" s="6"/>
      <c r="AC20" s="6"/>
    </row>
  </sheetData>
  <sheetProtection/>
  <mergeCells count="18">
    <mergeCell ref="AC3:AC4"/>
    <mergeCell ref="G3:G4"/>
    <mergeCell ref="H3:H4"/>
    <mergeCell ref="I3:I4"/>
    <mergeCell ref="J3:J4"/>
    <mergeCell ref="K3:K4"/>
    <mergeCell ref="L3:L4"/>
    <mergeCell ref="M3:M4"/>
    <mergeCell ref="N3:N4"/>
    <mergeCell ref="O3:Z3"/>
    <mergeCell ref="AA3:AA4"/>
    <mergeCell ref="AB3:AB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875" style="6" customWidth="1"/>
    <col min="2" max="2" width="6.00390625" style="6" bestFit="1" customWidth="1"/>
    <col min="3" max="3" width="6.00390625" style="6" customWidth="1"/>
    <col min="4" max="4" width="8.875" style="6" bestFit="1" customWidth="1"/>
    <col min="5" max="5" width="5.00390625" style="6" bestFit="1" customWidth="1"/>
    <col min="6" max="6" width="20.375" style="6" bestFit="1" customWidth="1"/>
    <col min="7" max="7" width="24.25390625" style="6" bestFit="1" customWidth="1"/>
    <col min="8" max="8" width="16.25390625" style="6" customWidth="1"/>
    <col min="9" max="9" width="24.875" style="6" customWidth="1"/>
    <col min="10" max="10" width="11.25390625" style="6" customWidth="1"/>
    <col min="11" max="11" width="10.875" style="7" customWidth="1"/>
    <col min="12" max="12" width="10.625" style="16" customWidth="1"/>
    <col min="13" max="13" width="6.625" style="7" customWidth="1"/>
    <col min="14" max="14" width="1.12109375" style="11" customWidth="1"/>
    <col min="15" max="15" width="5.00390625" style="37" customWidth="1"/>
    <col min="16" max="16" width="9.875" style="6" customWidth="1"/>
    <col min="17" max="17" width="6.00390625" style="9" bestFit="1" customWidth="1"/>
    <col min="18" max="18" width="6.00390625" style="16" bestFit="1" customWidth="1"/>
    <col min="19" max="19" width="6.625" style="6" bestFit="1" customWidth="1"/>
    <col min="20" max="20" width="2.75390625" style="11" customWidth="1"/>
    <col min="21" max="21" width="5.625" style="6" customWidth="1"/>
    <col min="22" max="22" width="5.00390625" style="6" bestFit="1" customWidth="1"/>
    <col min="23" max="23" width="6.125" style="9" bestFit="1" customWidth="1"/>
    <col min="24" max="24" width="3.00390625" style="16" bestFit="1" customWidth="1"/>
    <col min="25" max="25" width="6.625" style="9" bestFit="1" customWidth="1"/>
    <col min="26" max="26" width="2.25390625" style="11" customWidth="1"/>
    <col min="27" max="27" width="7.625" style="6" bestFit="1" customWidth="1"/>
    <col min="28" max="28" width="8.625" style="11" bestFit="1" customWidth="1"/>
    <col min="29" max="29" width="11.75390625" style="6" customWidth="1"/>
    <col min="30" max="30" width="16.00390625" style="6" bestFit="1" customWidth="1"/>
    <col min="31" max="31" width="4.875" style="6" customWidth="1"/>
    <col min="32" max="16384" width="9.125" style="6" customWidth="1"/>
  </cols>
  <sheetData>
    <row r="1" spans="3:23" ht="20.25">
      <c r="C1" s="14" t="s">
        <v>158</v>
      </c>
      <c r="D1" s="3"/>
      <c r="E1" s="3"/>
      <c r="F1" s="3"/>
      <c r="G1" s="3"/>
      <c r="H1" s="3"/>
      <c r="I1" s="5"/>
      <c r="K1" s="4"/>
      <c r="L1" s="6"/>
      <c r="M1" s="4"/>
      <c r="N1" s="33"/>
      <c r="O1" s="34"/>
      <c r="P1" s="3"/>
      <c r="Q1" s="3"/>
      <c r="R1" s="5"/>
      <c r="S1" s="3"/>
      <c r="T1" s="33"/>
      <c r="W1" s="6"/>
    </row>
    <row r="2" spans="3:23" ht="21" thickBot="1">
      <c r="C2" s="14" t="s">
        <v>352</v>
      </c>
      <c r="D2" s="3"/>
      <c r="E2" s="3"/>
      <c r="F2" s="3"/>
      <c r="G2" s="3"/>
      <c r="H2" s="3"/>
      <c r="I2" s="5"/>
      <c r="K2" s="4"/>
      <c r="L2" s="6"/>
      <c r="M2" s="4"/>
      <c r="N2" s="33"/>
      <c r="O2" s="34"/>
      <c r="P2" s="3"/>
      <c r="Q2" s="3"/>
      <c r="R2" s="5"/>
      <c r="S2" s="3"/>
      <c r="T2" s="33"/>
      <c r="W2" s="6"/>
    </row>
    <row r="3" spans="1:31" ht="12.75" customHeight="1">
      <c r="A3" s="91" t="s">
        <v>11</v>
      </c>
      <c r="B3" s="87" t="s">
        <v>7</v>
      </c>
      <c r="C3" s="87" t="s">
        <v>16</v>
      </c>
      <c r="D3" s="87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0</v>
      </c>
      <c r="O3" s="93" t="s">
        <v>353</v>
      </c>
      <c r="P3" s="93"/>
      <c r="Q3" s="93"/>
      <c r="R3" s="93"/>
      <c r="S3" s="93"/>
      <c r="T3" s="93"/>
      <c r="U3" s="93" t="s">
        <v>354</v>
      </c>
      <c r="V3" s="93"/>
      <c r="W3" s="93"/>
      <c r="X3" s="93"/>
      <c r="Y3" s="93"/>
      <c r="Z3" s="93"/>
      <c r="AA3" s="93" t="s">
        <v>309</v>
      </c>
      <c r="AB3" s="93"/>
      <c r="AC3" s="87" t="s">
        <v>8</v>
      </c>
      <c r="AD3" s="87" t="s">
        <v>24</v>
      </c>
      <c r="AE3" s="89" t="s">
        <v>11</v>
      </c>
    </row>
    <row r="4" spans="1:31" s="8" customFormat="1" ht="13.5" customHeight="1" thickBot="1">
      <c r="A4" s="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5"/>
      <c r="N4" s="86"/>
      <c r="O4" s="71">
        <v>1</v>
      </c>
      <c r="P4" s="82">
        <v>2</v>
      </c>
      <c r="Q4" s="82">
        <v>3</v>
      </c>
      <c r="R4" s="71">
        <v>4</v>
      </c>
      <c r="S4" s="71" t="s">
        <v>5</v>
      </c>
      <c r="T4" s="73" t="s">
        <v>0</v>
      </c>
      <c r="U4" s="71">
        <v>1</v>
      </c>
      <c r="V4" s="82">
        <v>2</v>
      </c>
      <c r="W4" s="71">
        <v>3</v>
      </c>
      <c r="X4" s="71">
        <v>4</v>
      </c>
      <c r="Y4" s="71" t="s">
        <v>5</v>
      </c>
      <c r="Z4" s="73" t="s">
        <v>0</v>
      </c>
      <c r="AA4" s="71" t="s">
        <v>310</v>
      </c>
      <c r="AB4" s="73" t="s">
        <v>0</v>
      </c>
      <c r="AC4" s="88"/>
      <c r="AD4" s="88"/>
      <c r="AE4" s="90"/>
    </row>
    <row r="5" spans="1:31" s="8" customFormat="1" ht="13.5" customHeight="1">
      <c r="A5" s="64"/>
      <c r="B5" s="64"/>
      <c r="C5" s="64"/>
      <c r="D5" s="64"/>
      <c r="E5" s="64"/>
      <c r="F5" s="65" t="s">
        <v>372</v>
      </c>
      <c r="G5" s="65" t="s">
        <v>266</v>
      </c>
      <c r="H5" s="64"/>
      <c r="I5" s="64"/>
      <c r="J5" s="64"/>
      <c r="K5" s="64"/>
      <c r="L5" s="64"/>
      <c r="M5" s="66"/>
      <c r="N5" s="67"/>
      <c r="O5" s="68"/>
      <c r="P5" s="83"/>
      <c r="Q5" s="83"/>
      <c r="R5" s="68"/>
      <c r="S5" s="68"/>
      <c r="T5" s="70"/>
      <c r="U5" s="68"/>
      <c r="V5" s="83"/>
      <c r="W5" s="68"/>
      <c r="X5" s="68"/>
      <c r="Y5" s="68"/>
      <c r="Z5" s="70"/>
      <c r="AA5" s="68"/>
      <c r="AB5" s="70"/>
      <c r="AC5" s="64"/>
      <c r="AD5" s="64"/>
      <c r="AE5" s="64"/>
    </row>
    <row r="6" spans="1:31" s="8" customFormat="1" ht="13.5" customHeight="1">
      <c r="A6" s="42"/>
      <c r="B6" s="42"/>
      <c r="C6" s="42"/>
      <c r="D6" s="42"/>
      <c r="E6" s="42"/>
      <c r="F6" s="27" t="s">
        <v>256</v>
      </c>
      <c r="G6" s="27" t="s">
        <v>373</v>
      </c>
      <c r="H6" s="42"/>
      <c r="I6" s="42"/>
      <c r="J6" s="42"/>
      <c r="K6" s="42"/>
      <c r="L6" s="42"/>
      <c r="M6" s="48"/>
      <c r="N6" s="49"/>
      <c r="O6" s="43"/>
      <c r="P6" s="50"/>
      <c r="Q6" s="50"/>
      <c r="R6" s="43"/>
      <c r="S6" s="43"/>
      <c r="T6" s="44"/>
      <c r="U6" s="43"/>
      <c r="V6" s="50"/>
      <c r="W6" s="43"/>
      <c r="X6" s="43"/>
      <c r="Y6" s="43"/>
      <c r="Z6" s="44"/>
      <c r="AA6" s="43"/>
      <c r="AB6" s="44"/>
      <c r="AC6" s="42"/>
      <c r="AD6" s="42"/>
      <c r="AE6" s="42"/>
    </row>
    <row r="7" spans="1:31" ht="13.5" customHeight="1">
      <c r="A7" s="29">
        <v>12</v>
      </c>
      <c r="B7" s="29">
        <v>1</v>
      </c>
      <c r="C7" s="29" t="s">
        <v>29</v>
      </c>
      <c r="D7" s="29" t="s">
        <v>355</v>
      </c>
      <c r="E7" s="29">
        <v>67.5</v>
      </c>
      <c r="F7" s="29" t="s">
        <v>359</v>
      </c>
      <c r="G7" s="29" t="s">
        <v>317</v>
      </c>
      <c r="H7" s="29" t="s">
        <v>32</v>
      </c>
      <c r="I7" s="29" t="s">
        <v>15</v>
      </c>
      <c r="J7" s="29" t="s">
        <v>13</v>
      </c>
      <c r="K7" s="45">
        <v>35451</v>
      </c>
      <c r="L7" s="29" t="s">
        <v>12</v>
      </c>
      <c r="M7" s="30">
        <v>66.8</v>
      </c>
      <c r="N7" s="31"/>
      <c r="O7" s="2"/>
      <c r="P7" s="35"/>
      <c r="Q7" s="35"/>
      <c r="R7" s="2"/>
      <c r="S7" s="2"/>
      <c r="T7" s="13"/>
      <c r="U7" s="2">
        <v>70</v>
      </c>
      <c r="V7" s="35">
        <v>82.5</v>
      </c>
      <c r="W7" s="26">
        <v>90</v>
      </c>
      <c r="X7" s="2"/>
      <c r="Y7" s="2">
        <f>V7</f>
        <v>82.5</v>
      </c>
      <c r="Z7" s="13"/>
      <c r="AA7" s="2">
        <f>Y7+S7</f>
        <v>82.5</v>
      </c>
      <c r="AB7" s="13"/>
      <c r="AC7" s="29"/>
      <c r="AD7" s="29" t="s">
        <v>374</v>
      </c>
      <c r="AE7" s="29">
        <v>12</v>
      </c>
    </row>
    <row r="8" spans="1:31" ht="13.5" customHeight="1">
      <c r="A8" s="29">
        <v>12</v>
      </c>
      <c r="B8" s="29">
        <v>1</v>
      </c>
      <c r="C8" s="29" t="s">
        <v>29</v>
      </c>
      <c r="D8" s="29" t="s">
        <v>355</v>
      </c>
      <c r="E8" s="29">
        <v>75</v>
      </c>
      <c r="F8" s="29" t="s">
        <v>360</v>
      </c>
      <c r="G8" s="29" t="s">
        <v>32</v>
      </c>
      <c r="H8" s="29" t="s">
        <v>32</v>
      </c>
      <c r="I8" s="29" t="s">
        <v>15</v>
      </c>
      <c r="J8" s="29" t="s">
        <v>13</v>
      </c>
      <c r="K8" s="45">
        <v>35606</v>
      </c>
      <c r="L8" s="29" t="s">
        <v>12</v>
      </c>
      <c r="M8" s="30">
        <v>69.5</v>
      </c>
      <c r="N8" s="31"/>
      <c r="O8" s="2"/>
      <c r="P8" s="35"/>
      <c r="Q8" s="35"/>
      <c r="R8" s="2"/>
      <c r="S8" s="2"/>
      <c r="T8" s="13"/>
      <c r="U8" s="2">
        <v>80</v>
      </c>
      <c r="V8" s="35">
        <v>92.5</v>
      </c>
      <c r="W8" s="2">
        <v>95</v>
      </c>
      <c r="X8" s="2"/>
      <c r="Y8" s="2">
        <f>W8</f>
        <v>95</v>
      </c>
      <c r="Z8" s="13"/>
      <c r="AA8" s="2">
        <f>Y8+S8</f>
        <v>95</v>
      </c>
      <c r="AB8" s="13"/>
      <c r="AC8" s="29"/>
      <c r="AD8" s="29"/>
      <c r="AE8" s="29">
        <v>12</v>
      </c>
    </row>
    <row r="9" spans="1:31" ht="13.5" customHeight="1">
      <c r="A9" s="29">
        <v>12</v>
      </c>
      <c r="B9" s="29">
        <v>1</v>
      </c>
      <c r="C9" s="29" t="s">
        <v>29</v>
      </c>
      <c r="D9" s="29" t="s">
        <v>355</v>
      </c>
      <c r="E9" s="29">
        <v>90</v>
      </c>
      <c r="F9" s="29" t="s">
        <v>362</v>
      </c>
      <c r="G9" s="29" t="s">
        <v>31</v>
      </c>
      <c r="H9" s="29" t="s">
        <v>32</v>
      </c>
      <c r="I9" s="29" t="s">
        <v>15</v>
      </c>
      <c r="J9" s="29" t="s">
        <v>13</v>
      </c>
      <c r="K9" s="45">
        <v>33388</v>
      </c>
      <c r="L9" s="29" t="s">
        <v>12</v>
      </c>
      <c r="M9" s="30">
        <v>87.5</v>
      </c>
      <c r="N9" s="31"/>
      <c r="O9" s="2"/>
      <c r="P9" s="35"/>
      <c r="Q9" s="35"/>
      <c r="R9" s="2"/>
      <c r="S9" s="2"/>
      <c r="T9" s="13"/>
      <c r="U9" s="2">
        <v>110</v>
      </c>
      <c r="V9" s="35">
        <v>120</v>
      </c>
      <c r="W9" s="26">
        <v>125</v>
      </c>
      <c r="X9" s="2"/>
      <c r="Y9" s="2">
        <f>V9</f>
        <v>120</v>
      </c>
      <c r="Z9" s="13"/>
      <c r="AA9" s="2">
        <f>Y9+S9</f>
        <v>120</v>
      </c>
      <c r="AB9" s="13"/>
      <c r="AC9" s="29"/>
      <c r="AD9" s="29"/>
      <c r="AE9" s="29">
        <v>12</v>
      </c>
    </row>
    <row r="10" spans="1:31" s="8" customFormat="1" ht="13.5" customHeight="1">
      <c r="A10" s="42"/>
      <c r="B10" s="42"/>
      <c r="C10" s="42"/>
      <c r="D10" s="42"/>
      <c r="E10" s="42"/>
      <c r="F10" s="27" t="s">
        <v>256</v>
      </c>
      <c r="G10" s="27" t="s">
        <v>324</v>
      </c>
      <c r="H10" s="42"/>
      <c r="I10" s="42"/>
      <c r="J10" s="42"/>
      <c r="K10" s="42"/>
      <c r="L10" s="42"/>
      <c r="M10" s="48"/>
      <c r="N10" s="49"/>
      <c r="O10" s="43"/>
      <c r="P10" s="50"/>
      <c r="Q10" s="50"/>
      <c r="R10" s="43"/>
      <c r="S10" s="43"/>
      <c r="T10" s="44"/>
      <c r="U10" s="43"/>
      <c r="V10" s="50"/>
      <c r="W10" s="43"/>
      <c r="X10" s="43"/>
      <c r="Y10" s="43"/>
      <c r="Z10" s="44"/>
      <c r="AA10" s="43"/>
      <c r="AB10" s="44"/>
      <c r="AC10" s="42"/>
      <c r="AD10" s="42"/>
      <c r="AE10" s="42"/>
    </row>
    <row r="11" spans="1:31" ht="13.5" customHeight="1">
      <c r="A11" s="29">
        <v>12</v>
      </c>
      <c r="B11" s="29">
        <v>1</v>
      </c>
      <c r="C11" s="29" t="s">
        <v>29</v>
      </c>
      <c r="D11" s="29" t="s">
        <v>355</v>
      </c>
      <c r="E11" s="29">
        <v>56</v>
      </c>
      <c r="F11" s="29" t="s">
        <v>357</v>
      </c>
      <c r="G11" s="29" t="s">
        <v>358</v>
      </c>
      <c r="H11" s="29" t="s">
        <v>358</v>
      </c>
      <c r="I11" s="29" t="s">
        <v>15</v>
      </c>
      <c r="J11" s="29" t="s">
        <v>13</v>
      </c>
      <c r="K11" s="45">
        <v>37076</v>
      </c>
      <c r="L11" s="29" t="s">
        <v>12</v>
      </c>
      <c r="M11" s="30">
        <v>54.3</v>
      </c>
      <c r="N11" s="31"/>
      <c r="O11" s="2">
        <v>40</v>
      </c>
      <c r="P11" s="26">
        <v>45</v>
      </c>
      <c r="Q11" s="35">
        <v>45</v>
      </c>
      <c r="R11" s="26">
        <v>50</v>
      </c>
      <c r="S11" s="2">
        <f>Q11</f>
        <v>45</v>
      </c>
      <c r="T11" s="13"/>
      <c r="U11" s="2">
        <v>70</v>
      </c>
      <c r="V11" s="26">
        <v>75</v>
      </c>
      <c r="W11" s="26">
        <v>75</v>
      </c>
      <c r="X11" s="2"/>
      <c r="Y11" s="2">
        <f>U11</f>
        <v>70</v>
      </c>
      <c r="Z11" s="13"/>
      <c r="AA11" s="2">
        <f>Y11+S11</f>
        <v>115</v>
      </c>
      <c r="AB11" s="13"/>
      <c r="AC11" s="29"/>
      <c r="AD11" s="29"/>
      <c r="AE11" s="29">
        <v>12</v>
      </c>
    </row>
    <row r="12" spans="1:31" ht="13.5" customHeight="1">
      <c r="A12" s="29">
        <v>12</v>
      </c>
      <c r="B12" s="29">
        <v>1</v>
      </c>
      <c r="C12" s="29" t="s">
        <v>29</v>
      </c>
      <c r="D12" s="29" t="s">
        <v>355</v>
      </c>
      <c r="E12" s="29">
        <v>60</v>
      </c>
      <c r="F12" s="29" t="s">
        <v>356</v>
      </c>
      <c r="G12" s="29" t="s">
        <v>32</v>
      </c>
      <c r="H12" s="29" t="s">
        <v>32</v>
      </c>
      <c r="I12" s="29" t="s">
        <v>15</v>
      </c>
      <c r="J12" s="29" t="s">
        <v>13</v>
      </c>
      <c r="K12" s="45">
        <v>29168</v>
      </c>
      <c r="L12" s="29" t="s">
        <v>12</v>
      </c>
      <c r="M12" s="30">
        <v>59.8</v>
      </c>
      <c r="N12" s="31"/>
      <c r="O12" s="2">
        <v>55</v>
      </c>
      <c r="P12" s="46">
        <v>56.25</v>
      </c>
      <c r="Q12" s="26">
        <v>60</v>
      </c>
      <c r="R12" s="26">
        <v>60</v>
      </c>
      <c r="S12" s="46">
        <f>P12</f>
        <v>56.25</v>
      </c>
      <c r="T12" s="13"/>
      <c r="U12" s="26">
        <v>45</v>
      </c>
      <c r="V12" s="26">
        <v>45</v>
      </c>
      <c r="W12" s="2">
        <v>47.5</v>
      </c>
      <c r="X12" s="2"/>
      <c r="Y12" s="2">
        <f>W12</f>
        <v>47.5</v>
      </c>
      <c r="Z12" s="13"/>
      <c r="AA12" s="46">
        <f>Y12+S12</f>
        <v>103.75</v>
      </c>
      <c r="AB12" s="13"/>
      <c r="AC12" s="29"/>
      <c r="AD12" s="29"/>
      <c r="AE12" s="29">
        <v>12</v>
      </c>
    </row>
    <row r="13" spans="1:31" ht="13.5" customHeight="1">
      <c r="A13" s="2">
        <v>12</v>
      </c>
      <c r="B13" s="2">
        <v>1</v>
      </c>
      <c r="C13" s="29" t="s">
        <v>29</v>
      </c>
      <c r="D13" s="29" t="s">
        <v>355</v>
      </c>
      <c r="E13" s="2">
        <v>75</v>
      </c>
      <c r="F13" s="2" t="s">
        <v>321</v>
      </c>
      <c r="G13" s="2" t="s">
        <v>32</v>
      </c>
      <c r="H13" s="2" t="s">
        <v>32</v>
      </c>
      <c r="I13" s="2" t="s">
        <v>15</v>
      </c>
      <c r="J13" s="2" t="s">
        <v>13</v>
      </c>
      <c r="K13" s="25">
        <v>30608</v>
      </c>
      <c r="L13" s="23" t="s">
        <v>12</v>
      </c>
      <c r="M13" s="1">
        <v>74.9</v>
      </c>
      <c r="N13" s="47"/>
      <c r="O13" s="26">
        <v>55</v>
      </c>
      <c r="P13" s="26">
        <v>55</v>
      </c>
      <c r="Q13" s="26">
        <v>55</v>
      </c>
      <c r="R13" s="23"/>
      <c r="S13" s="2">
        <v>0</v>
      </c>
      <c r="T13" s="13"/>
      <c r="U13" s="2">
        <v>82.5</v>
      </c>
      <c r="V13" s="26">
        <v>87.5</v>
      </c>
      <c r="W13" s="26">
        <v>87.5</v>
      </c>
      <c r="X13" s="23"/>
      <c r="Y13" s="2">
        <f>U13</f>
        <v>82.5</v>
      </c>
      <c r="Z13" s="13"/>
      <c r="AA13" s="2">
        <f>Y13+S13</f>
        <v>82.5</v>
      </c>
      <c r="AB13" s="13"/>
      <c r="AC13" s="2"/>
      <c r="AD13" s="2"/>
      <c r="AE13" s="2">
        <v>12</v>
      </c>
    </row>
    <row r="14" spans="1:31" ht="13.5" customHeight="1">
      <c r="A14" s="29">
        <v>12</v>
      </c>
      <c r="B14" s="29">
        <v>1</v>
      </c>
      <c r="C14" s="29" t="s">
        <v>29</v>
      </c>
      <c r="D14" s="29" t="s">
        <v>355</v>
      </c>
      <c r="E14" s="29">
        <v>82.5</v>
      </c>
      <c r="F14" s="29" t="s">
        <v>361</v>
      </c>
      <c r="G14" s="29" t="s">
        <v>358</v>
      </c>
      <c r="H14" s="29" t="s">
        <v>358</v>
      </c>
      <c r="I14" s="29" t="s">
        <v>15</v>
      </c>
      <c r="J14" s="29" t="s">
        <v>13</v>
      </c>
      <c r="K14" s="45">
        <v>37163</v>
      </c>
      <c r="L14" s="29" t="s">
        <v>12</v>
      </c>
      <c r="M14" s="30">
        <v>79.4</v>
      </c>
      <c r="N14" s="31"/>
      <c r="O14" s="2">
        <v>55</v>
      </c>
      <c r="P14" s="35">
        <v>60</v>
      </c>
      <c r="Q14" s="35">
        <v>65</v>
      </c>
      <c r="R14" s="2">
        <v>70</v>
      </c>
      <c r="S14" s="2">
        <f>R14</f>
        <v>70</v>
      </c>
      <c r="T14" s="13"/>
      <c r="U14" s="26">
        <v>100</v>
      </c>
      <c r="V14" s="35">
        <v>100</v>
      </c>
      <c r="W14" s="2">
        <v>105</v>
      </c>
      <c r="X14" s="2"/>
      <c r="Y14" s="2">
        <f>W14</f>
        <v>105</v>
      </c>
      <c r="Z14" s="13"/>
      <c r="AA14" s="2">
        <f>Y14+S14</f>
        <v>175</v>
      </c>
      <c r="AB14" s="13"/>
      <c r="AC14" s="29"/>
      <c r="AD14" s="29"/>
      <c r="AE14" s="29">
        <v>12</v>
      </c>
    </row>
    <row r="15" spans="1:31" ht="12.75">
      <c r="A15" s="2"/>
      <c r="B15" s="2"/>
      <c r="C15" s="2"/>
      <c r="D15" s="2"/>
      <c r="E15" s="2"/>
      <c r="F15" s="12" t="s">
        <v>363</v>
      </c>
      <c r="G15" s="27" t="s">
        <v>266</v>
      </c>
      <c r="H15" s="2"/>
      <c r="I15" s="2"/>
      <c r="J15" s="2"/>
      <c r="K15" s="25"/>
      <c r="L15" s="23"/>
      <c r="M15" s="1"/>
      <c r="N15" s="47"/>
      <c r="O15" s="2"/>
      <c r="P15" s="12" t="s">
        <v>364</v>
      </c>
      <c r="Q15" s="2"/>
      <c r="R15" s="23"/>
      <c r="S15" s="12"/>
      <c r="T15" s="13"/>
      <c r="U15" s="2"/>
      <c r="V15" s="12" t="s">
        <v>364</v>
      </c>
      <c r="W15" s="2"/>
      <c r="X15" s="23"/>
      <c r="Y15" s="12"/>
      <c r="Z15" s="13"/>
      <c r="AA15" s="2"/>
      <c r="AB15" s="13"/>
      <c r="AC15" s="2"/>
      <c r="AD15" s="2"/>
      <c r="AE15" s="2"/>
    </row>
    <row r="16" spans="1:31" ht="12.75">
      <c r="A16" s="2"/>
      <c r="B16" s="2"/>
      <c r="C16" s="2"/>
      <c r="D16" s="2"/>
      <c r="E16" s="2"/>
      <c r="F16" s="12" t="s">
        <v>249</v>
      </c>
      <c r="G16" s="27" t="s">
        <v>373</v>
      </c>
      <c r="H16" s="2"/>
      <c r="I16" s="2"/>
      <c r="J16" s="2"/>
      <c r="K16" s="25"/>
      <c r="L16" s="23"/>
      <c r="M16" s="1"/>
      <c r="N16" s="47"/>
      <c r="O16" s="2"/>
      <c r="P16" s="12"/>
      <c r="Q16" s="2"/>
      <c r="R16" s="23"/>
      <c r="S16" s="12"/>
      <c r="T16" s="13"/>
      <c r="U16" s="2"/>
      <c r="V16" s="12"/>
      <c r="W16" s="2"/>
      <c r="X16" s="23"/>
      <c r="Y16" s="12"/>
      <c r="Z16" s="13"/>
      <c r="AA16" s="2"/>
      <c r="AB16" s="13"/>
      <c r="AC16" s="2"/>
      <c r="AD16" s="2"/>
      <c r="AE16" s="2"/>
    </row>
    <row r="17" spans="1:31" ht="12.75">
      <c r="A17" s="2">
        <v>12</v>
      </c>
      <c r="B17" s="2">
        <v>1</v>
      </c>
      <c r="C17" s="29" t="s">
        <v>29</v>
      </c>
      <c r="D17" s="2" t="s">
        <v>365</v>
      </c>
      <c r="E17" s="2">
        <v>56</v>
      </c>
      <c r="F17" s="2" t="s">
        <v>368</v>
      </c>
      <c r="G17" s="2" t="s">
        <v>31</v>
      </c>
      <c r="H17" s="2" t="s">
        <v>32</v>
      </c>
      <c r="I17" s="2" t="s">
        <v>15</v>
      </c>
      <c r="J17" s="2" t="s">
        <v>13</v>
      </c>
      <c r="K17" s="25">
        <v>29842</v>
      </c>
      <c r="L17" s="23" t="s">
        <v>12</v>
      </c>
      <c r="M17" s="1">
        <v>54.2</v>
      </c>
      <c r="N17" s="47"/>
      <c r="O17" s="2"/>
      <c r="P17" s="2"/>
      <c r="Q17" s="2"/>
      <c r="R17" s="23"/>
      <c r="S17" s="12"/>
      <c r="T17" s="13"/>
      <c r="U17" s="2" t="s">
        <v>290</v>
      </c>
      <c r="V17" s="2">
        <v>18</v>
      </c>
      <c r="W17" s="2"/>
      <c r="X17" s="23"/>
      <c r="Y17" s="12">
        <v>18</v>
      </c>
      <c r="Z17" s="13"/>
      <c r="AA17" s="2">
        <f>Y17+S17</f>
        <v>18</v>
      </c>
      <c r="AB17" s="13"/>
      <c r="AC17" s="2"/>
      <c r="AD17" s="2" t="s">
        <v>253</v>
      </c>
      <c r="AE17" s="2">
        <v>12</v>
      </c>
    </row>
    <row r="18" spans="1:31" ht="12.75">
      <c r="A18" s="2">
        <v>12</v>
      </c>
      <c r="B18" s="2">
        <v>1</v>
      </c>
      <c r="C18" s="29" t="s">
        <v>29</v>
      </c>
      <c r="D18" s="2" t="s">
        <v>365</v>
      </c>
      <c r="E18" s="2">
        <v>60</v>
      </c>
      <c r="F18" s="2" t="s">
        <v>366</v>
      </c>
      <c r="G18" s="2" t="s">
        <v>31</v>
      </c>
      <c r="H18" s="2" t="s">
        <v>32</v>
      </c>
      <c r="I18" s="2" t="s">
        <v>15</v>
      </c>
      <c r="J18" s="2" t="s">
        <v>13</v>
      </c>
      <c r="K18" s="25">
        <v>36158</v>
      </c>
      <c r="L18" s="23" t="s">
        <v>12</v>
      </c>
      <c r="M18" s="1">
        <v>59.8</v>
      </c>
      <c r="N18" s="47"/>
      <c r="O18" s="2"/>
      <c r="P18" s="2"/>
      <c r="Q18" s="2"/>
      <c r="R18" s="23"/>
      <c r="S18" s="12"/>
      <c r="T18" s="13"/>
      <c r="U18" s="2" t="s">
        <v>290</v>
      </c>
      <c r="V18" s="2">
        <v>22</v>
      </c>
      <c r="W18" s="2"/>
      <c r="X18" s="23"/>
      <c r="Y18" s="12">
        <v>22</v>
      </c>
      <c r="Z18" s="13"/>
      <c r="AA18" s="2">
        <f>Y18+S18</f>
        <v>22</v>
      </c>
      <c r="AB18" s="13"/>
      <c r="AC18" s="2"/>
      <c r="AD18" s="2" t="s">
        <v>253</v>
      </c>
      <c r="AE18" s="2">
        <v>12</v>
      </c>
    </row>
    <row r="19" spans="1:31" ht="12.75">
      <c r="A19" s="2"/>
      <c r="B19" s="2"/>
      <c r="C19" s="29"/>
      <c r="D19" s="2"/>
      <c r="E19" s="2"/>
      <c r="F19" s="12" t="s">
        <v>256</v>
      </c>
      <c r="G19" s="27" t="s">
        <v>373</v>
      </c>
      <c r="H19" s="2"/>
      <c r="I19" s="2"/>
      <c r="J19" s="2"/>
      <c r="K19" s="25"/>
      <c r="L19" s="23"/>
      <c r="M19" s="1"/>
      <c r="N19" s="47"/>
      <c r="O19" s="2"/>
      <c r="P19" s="2"/>
      <c r="Q19" s="2"/>
      <c r="R19" s="23"/>
      <c r="S19" s="12"/>
      <c r="T19" s="13"/>
      <c r="U19" s="2"/>
      <c r="V19" s="2"/>
      <c r="W19" s="2"/>
      <c r="X19" s="23"/>
      <c r="Y19" s="12"/>
      <c r="Z19" s="13"/>
      <c r="AA19" s="2"/>
      <c r="AB19" s="13"/>
      <c r="AC19" s="2"/>
      <c r="AD19" s="2"/>
      <c r="AE19" s="2"/>
    </row>
    <row r="20" spans="1:31" ht="12.75">
      <c r="A20" s="2">
        <v>12</v>
      </c>
      <c r="B20" s="2">
        <v>1</v>
      </c>
      <c r="C20" s="29" t="s">
        <v>29</v>
      </c>
      <c r="D20" s="2" t="s">
        <v>365</v>
      </c>
      <c r="E20" s="2">
        <v>75</v>
      </c>
      <c r="F20" s="2" t="s">
        <v>367</v>
      </c>
      <c r="G20" s="2" t="s">
        <v>31</v>
      </c>
      <c r="H20" s="2" t="s">
        <v>32</v>
      </c>
      <c r="I20" s="2" t="s">
        <v>15</v>
      </c>
      <c r="J20" s="2" t="s">
        <v>13</v>
      </c>
      <c r="K20" s="25">
        <v>33577</v>
      </c>
      <c r="L20" s="23" t="s">
        <v>12</v>
      </c>
      <c r="M20" s="1">
        <v>68.3</v>
      </c>
      <c r="N20" s="47"/>
      <c r="O20" s="2"/>
      <c r="P20" s="2"/>
      <c r="Q20" s="2"/>
      <c r="R20" s="23"/>
      <c r="S20" s="12"/>
      <c r="T20" s="13"/>
      <c r="U20" s="2">
        <v>35</v>
      </c>
      <c r="V20" s="2">
        <v>30</v>
      </c>
      <c r="W20" s="2"/>
      <c r="X20" s="23"/>
      <c r="Y20" s="12">
        <v>30</v>
      </c>
      <c r="Z20" s="13"/>
      <c r="AA20" s="2">
        <f>Y20+S20</f>
        <v>30</v>
      </c>
      <c r="AB20" s="13"/>
      <c r="AC20" s="2"/>
      <c r="AD20" s="2"/>
      <c r="AE20" s="2">
        <v>12</v>
      </c>
    </row>
    <row r="21" spans="1:31" s="8" customFormat="1" ht="13.5" customHeight="1">
      <c r="A21" s="42"/>
      <c r="B21" s="42"/>
      <c r="C21" s="42"/>
      <c r="D21" s="42"/>
      <c r="E21" s="42"/>
      <c r="F21" s="27" t="s">
        <v>256</v>
      </c>
      <c r="G21" s="27" t="s">
        <v>324</v>
      </c>
      <c r="H21" s="42"/>
      <c r="I21" s="42"/>
      <c r="J21" s="42"/>
      <c r="K21" s="42"/>
      <c r="L21" s="42"/>
      <c r="M21" s="48"/>
      <c r="N21" s="49"/>
      <c r="O21" s="43"/>
      <c r="P21" s="50"/>
      <c r="Q21" s="50"/>
      <c r="R21" s="43"/>
      <c r="S21" s="43"/>
      <c r="T21" s="44"/>
      <c r="U21" s="43"/>
      <c r="V21" s="50"/>
      <c r="W21" s="43"/>
      <c r="X21" s="43"/>
      <c r="Y21" s="43"/>
      <c r="Z21" s="44"/>
      <c r="AA21" s="43"/>
      <c r="AB21" s="44"/>
      <c r="AC21" s="42"/>
      <c r="AD21" s="42"/>
      <c r="AE21" s="42"/>
    </row>
    <row r="22" spans="1:31" ht="12.75">
      <c r="A22" s="2">
        <v>12</v>
      </c>
      <c r="B22" s="2">
        <v>1</v>
      </c>
      <c r="C22" s="29" t="s">
        <v>29</v>
      </c>
      <c r="D22" s="2" t="s">
        <v>365</v>
      </c>
      <c r="E22" s="2">
        <v>60</v>
      </c>
      <c r="F22" s="2" t="s">
        <v>356</v>
      </c>
      <c r="G22" s="2" t="s">
        <v>32</v>
      </c>
      <c r="H22" s="2" t="s">
        <v>32</v>
      </c>
      <c r="I22" s="2" t="s">
        <v>15</v>
      </c>
      <c r="J22" s="2" t="s">
        <v>13</v>
      </c>
      <c r="K22" s="25">
        <v>29168</v>
      </c>
      <c r="L22" s="23" t="s">
        <v>12</v>
      </c>
      <c r="M22" s="1">
        <v>59.8</v>
      </c>
      <c r="N22" s="47"/>
      <c r="O22" s="2">
        <v>16.5</v>
      </c>
      <c r="P22" s="2">
        <v>15</v>
      </c>
      <c r="Q22" s="2"/>
      <c r="R22" s="23"/>
      <c r="S22" s="12">
        <v>15</v>
      </c>
      <c r="T22" s="13"/>
      <c r="U22" s="2">
        <v>16.5</v>
      </c>
      <c r="V22" s="2">
        <v>15</v>
      </c>
      <c r="W22" s="2"/>
      <c r="X22" s="23"/>
      <c r="Y22" s="12">
        <v>15</v>
      </c>
      <c r="Z22" s="13"/>
      <c r="AA22" s="2">
        <f>Y22+S22</f>
        <v>30</v>
      </c>
      <c r="AB22" s="13"/>
      <c r="AC22" s="2"/>
      <c r="AD22" s="2"/>
      <c r="AE22" s="2">
        <v>12</v>
      </c>
    </row>
    <row r="23" spans="1:31" ht="12.75">
      <c r="A23" s="2">
        <v>12</v>
      </c>
      <c r="B23" s="2">
        <v>1</v>
      </c>
      <c r="C23" s="29" t="s">
        <v>29</v>
      </c>
      <c r="D23" s="2" t="s">
        <v>365</v>
      </c>
      <c r="E23" s="2">
        <v>75</v>
      </c>
      <c r="F23" s="2" t="s">
        <v>367</v>
      </c>
      <c r="G23" s="2" t="s">
        <v>31</v>
      </c>
      <c r="H23" s="2" t="s">
        <v>32</v>
      </c>
      <c r="I23" s="2" t="s">
        <v>15</v>
      </c>
      <c r="J23" s="2" t="s">
        <v>13</v>
      </c>
      <c r="K23" s="25">
        <v>33577</v>
      </c>
      <c r="L23" s="23" t="s">
        <v>12</v>
      </c>
      <c r="M23" s="1">
        <v>68.3</v>
      </c>
      <c r="N23" s="47"/>
      <c r="O23" s="2">
        <v>20</v>
      </c>
      <c r="P23" s="2">
        <v>20</v>
      </c>
      <c r="Q23" s="2"/>
      <c r="R23" s="23"/>
      <c r="S23" s="12">
        <v>20</v>
      </c>
      <c r="T23" s="13"/>
      <c r="U23" s="2">
        <v>35</v>
      </c>
      <c r="V23" s="2">
        <v>30</v>
      </c>
      <c r="W23" s="2"/>
      <c r="X23" s="23"/>
      <c r="Y23" s="12">
        <v>30</v>
      </c>
      <c r="Z23" s="13"/>
      <c r="AA23" s="2">
        <f>Y23+S23</f>
        <v>50</v>
      </c>
      <c r="AB23" s="13"/>
      <c r="AC23" s="2"/>
      <c r="AD23" s="2"/>
      <c r="AE23" s="2">
        <v>12</v>
      </c>
    </row>
    <row r="24" spans="1:31" ht="12.75">
      <c r="A24" s="2"/>
      <c r="B24" s="2"/>
      <c r="C24" s="2"/>
      <c r="D24" s="2"/>
      <c r="E24" s="2"/>
      <c r="F24" s="12" t="s">
        <v>363</v>
      </c>
      <c r="G24" s="27" t="s">
        <v>269</v>
      </c>
      <c r="H24" s="2"/>
      <c r="I24" s="2"/>
      <c r="J24" s="2"/>
      <c r="K24" s="25"/>
      <c r="L24" s="23"/>
      <c r="M24" s="1"/>
      <c r="N24" s="47"/>
      <c r="O24" s="2"/>
      <c r="P24" s="12"/>
      <c r="Q24" s="2"/>
      <c r="R24" s="23"/>
      <c r="S24" s="12"/>
      <c r="T24" s="13"/>
      <c r="U24" s="2"/>
      <c r="V24" s="12"/>
      <c r="W24" s="2"/>
      <c r="X24" s="23"/>
      <c r="Y24" s="12"/>
      <c r="Z24" s="13"/>
      <c r="AA24" s="2"/>
      <c r="AB24" s="13"/>
      <c r="AC24" s="2"/>
      <c r="AD24" s="2"/>
      <c r="AE24" s="2"/>
    </row>
    <row r="25" spans="1:31" s="8" customFormat="1" ht="13.5" customHeight="1">
      <c r="A25" s="42"/>
      <c r="B25" s="42"/>
      <c r="C25" s="42"/>
      <c r="D25" s="42"/>
      <c r="E25" s="42"/>
      <c r="F25" s="27" t="s">
        <v>256</v>
      </c>
      <c r="G25" s="27" t="s">
        <v>373</v>
      </c>
      <c r="H25" s="42"/>
      <c r="I25" s="42"/>
      <c r="J25" s="42"/>
      <c r="K25" s="42"/>
      <c r="L25" s="42"/>
      <c r="M25" s="48"/>
      <c r="N25" s="49"/>
      <c r="O25" s="43"/>
      <c r="P25" s="50"/>
      <c r="Q25" s="50"/>
      <c r="R25" s="43"/>
      <c r="S25" s="43"/>
      <c r="T25" s="44"/>
      <c r="U25" s="43"/>
      <c r="V25" s="50"/>
      <c r="W25" s="43"/>
      <c r="X25" s="43"/>
      <c r="Y25" s="43"/>
      <c r="Z25" s="44"/>
      <c r="AA25" s="43"/>
      <c r="AB25" s="44"/>
      <c r="AC25" s="42"/>
      <c r="AD25" s="42"/>
      <c r="AE25" s="42"/>
    </row>
    <row r="26" spans="1:31" ht="12.75">
      <c r="A26" s="2">
        <v>12</v>
      </c>
      <c r="B26" s="2">
        <v>1</v>
      </c>
      <c r="C26" s="2" t="s">
        <v>20</v>
      </c>
      <c r="D26" s="2" t="s">
        <v>365</v>
      </c>
      <c r="E26" s="2">
        <v>75</v>
      </c>
      <c r="F26" s="2" t="s">
        <v>369</v>
      </c>
      <c r="G26" s="2" t="s">
        <v>31</v>
      </c>
      <c r="H26" s="2" t="s">
        <v>32</v>
      </c>
      <c r="I26" s="2" t="s">
        <v>15</v>
      </c>
      <c r="J26" s="2" t="s">
        <v>13</v>
      </c>
      <c r="K26" s="25">
        <v>34374</v>
      </c>
      <c r="L26" s="23" t="s">
        <v>12</v>
      </c>
      <c r="M26" s="1">
        <v>69.5</v>
      </c>
      <c r="N26" s="47"/>
      <c r="O26" s="2"/>
      <c r="P26" s="2"/>
      <c r="Q26" s="2"/>
      <c r="R26" s="23"/>
      <c r="S26" s="12"/>
      <c r="T26" s="13"/>
      <c r="U26" s="2">
        <v>35</v>
      </c>
      <c r="V26" s="2">
        <v>19</v>
      </c>
      <c r="W26" s="2"/>
      <c r="X26" s="23"/>
      <c r="Y26" s="12">
        <v>19</v>
      </c>
      <c r="Z26" s="13"/>
      <c r="AA26" s="2">
        <f>Y26+S26</f>
        <v>19</v>
      </c>
      <c r="AB26" s="13"/>
      <c r="AC26" s="2"/>
      <c r="AD26" s="2" t="s">
        <v>255</v>
      </c>
      <c r="AE26" s="2">
        <v>12</v>
      </c>
    </row>
    <row r="27" spans="1:31" s="16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37"/>
      <c r="M27" s="7"/>
      <c r="N27" s="11"/>
      <c r="O27" s="37"/>
      <c r="P27" s="6"/>
      <c r="Q27" s="9"/>
      <c r="S27" s="6"/>
      <c r="T27" s="11"/>
      <c r="U27" s="6"/>
      <c r="V27" s="6"/>
      <c r="W27" s="9"/>
      <c r="Y27" s="9"/>
      <c r="Z27" s="11"/>
      <c r="AA27" s="6"/>
      <c r="AB27" s="11"/>
      <c r="AC27" s="6"/>
      <c r="AD27" s="6"/>
      <c r="AE27" s="6"/>
    </row>
    <row r="28" spans="1:31" s="16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37"/>
      <c r="M28" s="7"/>
      <c r="N28" s="11"/>
      <c r="O28" s="37"/>
      <c r="P28" s="6"/>
      <c r="Q28" s="9"/>
      <c r="S28" s="6"/>
      <c r="T28" s="11"/>
      <c r="U28" s="6"/>
      <c r="V28" s="6"/>
      <c r="W28" s="9"/>
      <c r="Y28" s="9"/>
      <c r="Z28" s="11"/>
      <c r="AA28" s="6"/>
      <c r="AB28" s="11"/>
      <c r="AC28" s="6"/>
      <c r="AD28" s="6"/>
      <c r="AE28" s="6"/>
    </row>
    <row r="29" spans="1:31" s="16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37"/>
      <c r="M29" s="7"/>
      <c r="N29" s="11"/>
      <c r="O29" s="37"/>
      <c r="P29" s="6"/>
      <c r="Q29" s="9"/>
      <c r="S29" s="6"/>
      <c r="T29" s="11"/>
      <c r="U29" s="6"/>
      <c r="V29" s="6"/>
      <c r="W29" s="9"/>
      <c r="Y29" s="9"/>
      <c r="Z29" s="11"/>
      <c r="AA29" s="6"/>
      <c r="AB29" s="11"/>
      <c r="AC29" s="6"/>
      <c r="AD29" s="6"/>
      <c r="AE29" s="6"/>
    </row>
    <row r="30" spans="1:31" s="16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37"/>
      <c r="M30" s="7"/>
      <c r="N30" s="11"/>
      <c r="O30" s="37"/>
      <c r="P30" s="6"/>
      <c r="Q30" s="9"/>
      <c r="S30" s="6"/>
      <c r="T30" s="11"/>
      <c r="U30" s="6"/>
      <c r="V30" s="6"/>
      <c r="W30" s="9"/>
      <c r="Y30" s="9"/>
      <c r="Z30" s="11"/>
      <c r="AA30" s="6"/>
      <c r="AB30" s="11"/>
      <c r="AC30" s="6"/>
      <c r="AD30" s="6"/>
      <c r="AE30" s="6"/>
    </row>
    <row r="31" spans="1:31" s="16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37"/>
      <c r="M31" s="7"/>
      <c r="N31" s="11"/>
      <c r="O31" s="37"/>
      <c r="P31" s="6"/>
      <c r="Q31" s="9"/>
      <c r="S31" s="6"/>
      <c r="T31" s="11"/>
      <c r="U31" s="6"/>
      <c r="V31" s="6"/>
      <c r="W31" s="9"/>
      <c r="Y31" s="9"/>
      <c r="Z31" s="11"/>
      <c r="AA31" s="6"/>
      <c r="AB31" s="11"/>
      <c r="AC31" s="6"/>
      <c r="AD31" s="6"/>
      <c r="AE31" s="6"/>
    </row>
    <row r="32" spans="1:31" s="16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37"/>
      <c r="M32" s="7"/>
      <c r="N32" s="11"/>
      <c r="O32" s="37"/>
      <c r="P32" s="6"/>
      <c r="Q32" s="9"/>
      <c r="S32" s="6"/>
      <c r="T32" s="11"/>
      <c r="U32" s="6"/>
      <c r="V32" s="6"/>
      <c r="W32" s="9"/>
      <c r="Y32" s="9"/>
      <c r="Z32" s="11"/>
      <c r="AA32" s="6"/>
      <c r="AB32" s="11"/>
      <c r="AC32" s="6"/>
      <c r="AD32" s="6"/>
      <c r="AE32" s="6"/>
    </row>
  </sheetData>
  <sheetProtection/>
  <mergeCells count="20">
    <mergeCell ref="AD3:AD4"/>
    <mergeCell ref="AE3:AE4"/>
    <mergeCell ref="M3:M4"/>
    <mergeCell ref="N3:N4"/>
    <mergeCell ref="O3:T3"/>
    <mergeCell ref="U3:Z3"/>
    <mergeCell ref="AA3:AB3"/>
    <mergeCell ref="AC3:AC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.875" style="6" customWidth="1"/>
    <col min="2" max="2" width="6.00390625" style="32" customWidth="1"/>
    <col min="3" max="3" width="6.75390625" style="6" customWidth="1"/>
    <col min="4" max="4" width="8.875" style="32" customWidth="1"/>
    <col min="5" max="5" width="5.00390625" style="6" bestFit="1" customWidth="1"/>
    <col min="6" max="6" width="22.375" style="6" bestFit="1" customWidth="1"/>
    <col min="7" max="7" width="25.625" style="6" customWidth="1"/>
    <col min="8" max="8" width="20.125" style="6" customWidth="1"/>
    <col min="9" max="9" width="23.75390625" style="6" customWidth="1"/>
    <col min="10" max="10" width="10.125" style="6" customWidth="1"/>
    <col min="11" max="11" width="13.25390625" style="6" bestFit="1" customWidth="1"/>
    <col min="12" max="12" width="18.625" style="6" bestFit="1" customWidth="1"/>
    <col min="13" max="13" width="6.75390625" style="7" bestFit="1" customWidth="1"/>
    <col min="14" max="14" width="6.75390625" style="11" bestFit="1" customWidth="1"/>
    <col min="15" max="15" width="6.00390625" style="6" bestFit="1" customWidth="1"/>
    <col min="16" max="16" width="5.25390625" style="6" bestFit="1" customWidth="1"/>
    <col min="17" max="17" width="6.625" style="6" bestFit="1" customWidth="1"/>
    <col min="18" max="18" width="10.625" style="11" bestFit="1" customWidth="1"/>
    <col min="19" max="19" width="12.25390625" style="6" customWidth="1"/>
    <col min="20" max="20" width="15.375" style="6" customWidth="1"/>
    <col min="21" max="21" width="4.875" style="6" customWidth="1"/>
    <col min="22" max="16384" width="9.125" style="6" customWidth="1"/>
  </cols>
  <sheetData>
    <row r="1" spans="3:17" ht="20.25">
      <c r="C1" s="14" t="s">
        <v>158</v>
      </c>
      <c r="F1" s="15"/>
      <c r="G1" s="3"/>
      <c r="H1" s="15"/>
      <c r="I1" s="3"/>
      <c r="J1" s="3"/>
      <c r="K1" s="5"/>
      <c r="M1" s="4"/>
      <c r="N1" s="10"/>
      <c r="O1" s="3"/>
      <c r="P1" s="3"/>
      <c r="Q1" s="16"/>
    </row>
    <row r="2" spans="2:18" s="17" customFormat="1" ht="21" thickBot="1">
      <c r="B2" s="51"/>
      <c r="C2" s="14" t="s">
        <v>375</v>
      </c>
      <c r="D2" s="51"/>
      <c r="F2" s="18"/>
      <c r="G2" s="3"/>
      <c r="H2" s="18"/>
      <c r="I2" s="18"/>
      <c r="J2" s="3"/>
      <c r="K2" s="18"/>
      <c r="L2" s="18"/>
      <c r="M2" s="19"/>
      <c r="N2" s="20"/>
      <c r="O2" s="18"/>
      <c r="P2" s="18"/>
      <c r="Q2" s="21"/>
      <c r="R2" s="22"/>
    </row>
    <row r="3" spans="1:21" ht="12.75" customHeight="1">
      <c r="A3" s="91" t="s">
        <v>11</v>
      </c>
      <c r="B3" s="96" t="s">
        <v>7</v>
      </c>
      <c r="C3" s="87" t="s">
        <v>16</v>
      </c>
      <c r="D3" s="96" t="s">
        <v>17</v>
      </c>
      <c r="E3" s="87" t="s">
        <v>2</v>
      </c>
      <c r="F3" s="87" t="s">
        <v>3</v>
      </c>
      <c r="G3" s="87" t="s">
        <v>14</v>
      </c>
      <c r="H3" s="87" t="s">
        <v>38</v>
      </c>
      <c r="I3" s="87" t="s">
        <v>9</v>
      </c>
      <c r="J3" s="87" t="s">
        <v>10</v>
      </c>
      <c r="K3" s="87" t="s">
        <v>6</v>
      </c>
      <c r="L3" s="87" t="s">
        <v>4</v>
      </c>
      <c r="M3" s="94" t="s">
        <v>1</v>
      </c>
      <c r="N3" s="85" t="s">
        <v>376</v>
      </c>
      <c r="O3" s="93" t="s">
        <v>18</v>
      </c>
      <c r="P3" s="93"/>
      <c r="Q3" s="93"/>
      <c r="R3" s="93"/>
      <c r="S3" s="87" t="s">
        <v>8</v>
      </c>
      <c r="T3" s="87" t="s">
        <v>24</v>
      </c>
      <c r="U3" s="89" t="s">
        <v>11</v>
      </c>
    </row>
    <row r="4" spans="1:21" s="8" customFormat="1" ht="13.5" customHeight="1" thickBot="1">
      <c r="A4" s="92"/>
      <c r="B4" s="97"/>
      <c r="C4" s="88"/>
      <c r="D4" s="97"/>
      <c r="E4" s="88"/>
      <c r="F4" s="88"/>
      <c r="G4" s="88"/>
      <c r="H4" s="88"/>
      <c r="I4" s="88"/>
      <c r="J4" s="88"/>
      <c r="K4" s="88"/>
      <c r="L4" s="88"/>
      <c r="M4" s="95"/>
      <c r="N4" s="86"/>
      <c r="O4" s="71" t="s">
        <v>377</v>
      </c>
      <c r="P4" s="71" t="s">
        <v>378</v>
      </c>
      <c r="Q4" s="71" t="s">
        <v>379</v>
      </c>
      <c r="R4" s="73" t="s">
        <v>376</v>
      </c>
      <c r="S4" s="88"/>
      <c r="T4" s="88"/>
      <c r="U4" s="90"/>
    </row>
    <row r="5" spans="1:21" s="8" customFormat="1" ht="13.5" customHeight="1">
      <c r="A5" s="64"/>
      <c r="B5" s="84"/>
      <c r="C5" s="64"/>
      <c r="D5" s="84"/>
      <c r="E5" s="64"/>
      <c r="F5" s="65"/>
      <c r="G5" s="65" t="s">
        <v>266</v>
      </c>
      <c r="H5" s="64"/>
      <c r="I5" s="64"/>
      <c r="J5" s="64"/>
      <c r="K5" s="64"/>
      <c r="L5" s="64"/>
      <c r="M5" s="66"/>
      <c r="N5" s="67"/>
      <c r="O5" s="68"/>
      <c r="P5" s="68"/>
      <c r="Q5" s="68"/>
      <c r="R5" s="70"/>
      <c r="S5" s="64"/>
      <c r="T5" s="64"/>
      <c r="U5" s="64"/>
    </row>
    <row r="6" spans="1:21" s="8" customFormat="1" ht="13.5" customHeight="1">
      <c r="A6" s="42"/>
      <c r="B6" s="52"/>
      <c r="C6" s="42"/>
      <c r="D6" s="52"/>
      <c r="E6" s="42"/>
      <c r="F6" s="27" t="s">
        <v>249</v>
      </c>
      <c r="G6" s="27" t="s">
        <v>392</v>
      </c>
      <c r="H6" s="42"/>
      <c r="I6" s="42"/>
      <c r="J6" s="42"/>
      <c r="K6" s="42"/>
      <c r="L6" s="42"/>
      <c r="M6" s="48"/>
      <c r="N6" s="49"/>
      <c r="O6" s="43"/>
      <c r="P6" s="43"/>
      <c r="Q6" s="43"/>
      <c r="R6" s="44"/>
      <c r="S6" s="42"/>
      <c r="T6" s="42"/>
      <c r="U6" s="42"/>
    </row>
    <row r="7" spans="1:21" ht="12.75">
      <c r="A7" s="2">
        <v>12</v>
      </c>
      <c r="B7" s="28" t="s">
        <v>291</v>
      </c>
      <c r="C7" s="2" t="s">
        <v>29</v>
      </c>
      <c r="D7" s="28" t="s">
        <v>380</v>
      </c>
      <c r="E7" s="2">
        <v>44</v>
      </c>
      <c r="F7" s="2" t="s">
        <v>382</v>
      </c>
      <c r="G7" s="2" t="s">
        <v>168</v>
      </c>
      <c r="H7" s="2" t="s">
        <v>230</v>
      </c>
      <c r="I7" s="2" t="s">
        <v>168</v>
      </c>
      <c r="J7" s="2" t="s">
        <v>13</v>
      </c>
      <c r="K7" s="25">
        <v>40444</v>
      </c>
      <c r="L7" s="2" t="s">
        <v>174</v>
      </c>
      <c r="M7" s="1">
        <v>22.6</v>
      </c>
      <c r="N7" s="13">
        <v>1.76</v>
      </c>
      <c r="O7" s="2">
        <v>12.5</v>
      </c>
      <c r="P7" s="2">
        <v>8</v>
      </c>
      <c r="Q7" s="2">
        <f>P7*O7</f>
        <v>100</v>
      </c>
      <c r="R7" s="13">
        <f>Q7*N7</f>
        <v>176</v>
      </c>
      <c r="S7" s="2"/>
      <c r="T7" s="2" t="s">
        <v>279</v>
      </c>
      <c r="U7" s="2">
        <v>12</v>
      </c>
    </row>
    <row r="8" spans="1:21" s="8" customFormat="1" ht="13.5" customHeight="1">
      <c r="A8" s="42"/>
      <c r="B8" s="52"/>
      <c r="C8" s="42"/>
      <c r="D8" s="52"/>
      <c r="E8" s="42"/>
      <c r="F8" s="27" t="s">
        <v>256</v>
      </c>
      <c r="G8" s="27" t="s">
        <v>392</v>
      </c>
      <c r="H8" s="42"/>
      <c r="I8" s="42"/>
      <c r="J8" s="42"/>
      <c r="K8" s="42"/>
      <c r="L8" s="42"/>
      <c r="M8" s="48"/>
      <c r="N8" s="49"/>
      <c r="O8" s="43"/>
      <c r="P8" s="43"/>
      <c r="Q8" s="43"/>
      <c r="R8" s="44"/>
      <c r="S8" s="42"/>
      <c r="T8" s="42"/>
      <c r="U8" s="42"/>
    </row>
    <row r="9" spans="1:21" ht="12.75">
      <c r="A9" s="2">
        <v>12</v>
      </c>
      <c r="B9" s="28" t="s">
        <v>291</v>
      </c>
      <c r="C9" s="2" t="s">
        <v>29</v>
      </c>
      <c r="D9" s="28" t="s">
        <v>380</v>
      </c>
      <c r="E9" s="2">
        <v>44</v>
      </c>
      <c r="F9" s="2" t="s">
        <v>381</v>
      </c>
      <c r="G9" s="2" t="s">
        <v>168</v>
      </c>
      <c r="H9" s="2" t="s">
        <v>230</v>
      </c>
      <c r="I9" s="2" t="s">
        <v>168</v>
      </c>
      <c r="J9" s="2" t="s">
        <v>13</v>
      </c>
      <c r="K9" s="25">
        <v>40932</v>
      </c>
      <c r="L9" s="2" t="s">
        <v>174</v>
      </c>
      <c r="M9" s="1">
        <v>21.3</v>
      </c>
      <c r="N9" s="13">
        <v>2.08</v>
      </c>
      <c r="O9" s="2">
        <v>12.5</v>
      </c>
      <c r="P9" s="2">
        <v>37</v>
      </c>
      <c r="Q9" s="2">
        <f>P9*O9</f>
        <v>462.5</v>
      </c>
      <c r="R9" s="13">
        <f>Q9*N9</f>
        <v>962</v>
      </c>
      <c r="S9" s="2"/>
      <c r="T9" s="2" t="s">
        <v>279</v>
      </c>
      <c r="U9" s="2">
        <v>12</v>
      </c>
    </row>
    <row r="10" spans="1:21" ht="12.75">
      <c r="A10" s="2">
        <v>12</v>
      </c>
      <c r="B10" s="28" t="s">
        <v>291</v>
      </c>
      <c r="C10" s="2" t="s">
        <v>29</v>
      </c>
      <c r="D10" s="28" t="s">
        <v>380</v>
      </c>
      <c r="E10" s="2">
        <v>100</v>
      </c>
      <c r="F10" s="2" t="s">
        <v>55</v>
      </c>
      <c r="G10" s="2" t="s">
        <v>23</v>
      </c>
      <c r="H10" s="2" t="s">
        <v>45</v>
      </c>
      <c r="I10" s="2" t="s">
        <v>23</v>
      </c>
      <c r="J10" s="2" t="s">
        <v>13</v>
      </c>
      <c r="K10" s="25">
        <v>19844</v>
      </c>
      <c r="L10" s="2" t="s">
        <v>56</v>
      </c>
      <c r="M10" s="1">
        <v>90.3</v>
      </c>
      <c r="N10" s="13">
        <v>0.7329</v>
      </c>
      <c r="O10" s="2">
        <v>45</v>
      </c>
      <c r="P10" s="2">
        <v>72</v>
      </c>
      <c r="Q10" s="2">
        <f>P10*O10</f>
        <v>3240</v>
      </c>
      <c r="R10" s="13">
        <f>Q10*N10</f>
        <v>2374.596</v>
      </c>
      <c r="S10" s="2"/>
      <c r="T10" s="2" t="s">
        <v>287</v>
      </c>
      <c r="U10" s="2">
        <v>12</v>
      </c>
    </row>
    <row r="11" spans="1:21" s="8" customFormat="1" ht="13.5" customHeight="1">
      <c r="A11" s="42"/>
      <c r="B11" s="52"/>
      <c r="C11" s="42"/>
      <c r="D11" s="52"/>
      <c r="E11" s="42"/>
      <c r="F11" s="27" t="s">
        <v>256</v>
      </c>
      <c r="G11" s="27" t="s">
        <v>393</v>
      </c>
      <c r="H11" s="42"/>
      <c r="I11" s="42"/>
      <c r="J11" s="42"/>
      <c r="K11" s="42"/>
      <c r="L11" s="42"/>
      <c r="M11" s="48"/>
      <c r="N11" s="49"/>
      <c r="O11" s="43"/>
      <c r="P11" s="43"/>
      <c r="Q11" s="43"/>
      <c r="R11" s="44"/>
      <c r="S11" s="42"/>
      <c r="T11" s="42"/>
      <c r="U11" s="42"/>
    </row>
    <row r="12" spans="1:21" ht="12.75">
      <c r="A12" s="2">
        <v>12</v>
      </c>
      <c r="B12" s="28" t="s">
        <v>291</v>
      </c>
      <c r="C12" s="2" t="s">
        <v>29</v>
      </c>
      <c r="D12" s="2" t="s">
        <v>290</v>
      </c>
      <c r="E12" s="2">
        <v>90</v>
      </c>
      <c r="F12" s="2" t="s">
        <v>52</v>
      </c>
      <c r="G12" s="2" t="s">
        <v>53</v>
      </c>
      <c r="H12" s="2" t="s">
        <v>54</v>
      </c>
      <c r="I12" s="2" t="s">
        <v>53</v>
      </c>
      <c r="J12" s="2" t="s">
        <v>13</v>
      </c>
      <c r="K12" s="25">
        <v>32604</v>
      </c>
      <c r="L12" s="2" t="s">
        <v>12</v>
      </c>
      <c r="M12" s="1">
        <v>89.55</v>
      </c>
      <c r="N12" s="13">
        <v>0.7173</v>
      </c>
      <c r="O12" s="2">
        <v>90</v>
      </c>
      <c r="P12" s="2">
        <v>37</v>
      </c>
      <c r="Q12" s="2">
        <f>P12*O12</f>
        <v>3330</v>
      </c>
      <c r="R12" s="13">
        <f>Q12*N12</f>
        <v>2388.6090000000004</v>
      </c>
      <c r="S12" s="2"/>
      <c r="T12" s="2" t="s">
        <v>297</v>
      </c>
      <c r="U12" s="2">
        <v>12</v>
      </c>
    </row>
    <row r="13" spans="1:21" ht="12.75">
      <c r="A13" s="2">
        <v>5</v>
      </c>
      <c r="B13" s="28" t="s">
        <v>394</v>
      </c>
      <c r="C13" s="2" t="s">
        <v>29</v>
      </c>
      <c r="D13" s="2" t="s">
        <v>290</v>
      </c>
      <c r="E13" s="2">
        <v>90</v>
      </c>
      <c r="F13" s="2" t="s">
        <v>388</v>
      </c>
      <c r="G13" s="2" t="s">
        <v>82</v>
      </c>
      <c r="H13" s="2" t="s">
        <v>82</v>
      </c>
      <c r="I13" s="2" t="s">
        <v>15</v>
      </c>
      <c r="J13" s="2" t="s">
        <v>13</v>
      </c>
      <c r="K13" s="25">
        <v>29836</v>
      </c>
      <c r="L13" s="2" t="s">
        <v>12</v>
      </c>
      <c r="M13" s="1">
        <v>83.8</v>
      </c>
      <c r="N13" s="13">
        <v>0.7665</v>
      </c>
      <c r="O13" s="2">
        <v>85</v>
      </c>
      <c r="P13" s="2">
        <v>28</v>
      </c>
      <c r="Q13" s="2">
        <f>P13*O13</f>
        <v>2380</v>
      </c>
      <c r="R13" s="13">
        <f>Q13*N13</f>
        <v>1824.27</v>
      </c>
      <c r="S13" s="2"/>
      <c r="T13" s="2" t="s">
        <v>397</v>
      </c>
      <c r="U13" s="2">
        <v>5</v>
      </c>
    </row>
    <row r="14" spans="1:21" s="8" customFormat="1" ht="13.5" customHeight="1">
      <c r="A14" s="42"/>
      <c r="B14" s="52"/>
      <c r="C14" s="42"/>
      <c r="D14" s="52"/>
      <c r="E14" s="42"/>
      <c r="F14" s="27"/>
      <c r="G14" s="27" t="s">
        <v>269</v>
      </c>
      <c r="H14" s="42"/>
      <c r="I14" s="42"/>
      <c r="J14" s="42"/>
      <c r="K14" s="42"/>
      <c r="L14" s="42"/>
      <c r="M14" s="48"/>
      <c r="N14" s="49"/>
      <c r="O14" s="43"/>
      <c r="P14" s="43"/>
      <c r="Q14" s="43"/>
      <c r="R14" s="44"/>
      <c r="S14" s="42"/>
      <c r="T14" s="42"/>
      <c r="U14" s="42"/>
    </row>
    <row r="15" spans="1:21" s="8" customFormat="1" ht="13.5" customHeight="1">
      <c r="A15" s="42"/>
      <c r="B15" s="52"/>
      <c r="C15" s="42"/>
      <c r="D15" s="52"/>
      <c r="E15" s="42"/>
      <c r="F15" s="27" t="s">
        <v>249</v>
      </c>
      <c r="G15" s="27" t="s">
        <v>392</v>
      </c>
      <c r="H15" s="42"/>
      <c r="I15" s="42"/>
      <c r="J15" s="42"/>
      <c r="K15" s="42"/>
      <c r="L15" s="42"/>
      <c r="M15" s="48"/>
      <c r="N15" s="49"/>
      <c r="O15" s="43"/>
      <c r="P15" s="43"/>
      <c r="Q15" s="43"/>
      <c r="R15" s="44"/>
      <c r="S15" s="42"/>
      <c r="T15" s="42"/>
      <c r="U15" s="42"/>
    </row>
    <row r="16" spans="1:21" ht="12.75">
      <c r="A16" s="2">
        <v>12</v>
      </c>
      <c r="B16" s="28" t="s">
        <v>291</v>
      </c>
      <c r="C16" s="2" t="s">
        <v>20</v>
      </c>
      <c r="D16" s="28" t="s">
        <v>380</v>
      </c>
      <c r="E16" s="2">
        <v>44</v>
      </c>
      <c r="F16" s="2" t="s">
        <v>136</v>
      </c>
      <c r="G16" s="2" t="s">
        <v>116</v>
      </c>
      <c r="H16" s="2" t="s">
        <v>137</v>
      </c>
      <c r="I16" s="2" t="s">
        <v>15</v>
      </c>
      <c r="J16" s="2" t="s">
        <v>13</v>
      </c>
      <c r="K16" s="25">
        <v>26881</v>
      </c>
      <c r="L16" s="2" t="s">
        <v>12</v>
      </c>
      <c r="M16" s="1">
        <v>41.7</v>
      </c>
      <c r="N16" s="13">
        <v>1.0552</v>
      </c>
      <c r="O16" s="2">
        <v>22.5</v>
      </c>
      <c r="P16" s="2">
        <v>48</v>
      </c>
      <c r="Q16" s="2">
        <f>P16*O16</f>
        <v>1080</v>
      </c>
      <c r="R16" s="13">
        <f>Q16*N16</f>
        <v>1139.616</v>
      </c>
      <c r="S16" s="2"/>
      <c r="T16" s="2" t="s">
        <v>400</v>
      </c>
      <c r="U16" s="2">
        <v>12</v>
      </c>
    </row>
    <row r="17" spans="1:21" s="8" customFormat="1" ht="13.5" customHeight="1">
      <c r="A17" s="42"/>
      <c r="B17" s="52"/>
      <c r="C17" s="42"/>
      <c r="D17" s="52"/>
      <c r="E17" s="42"/>
      <c r="F17" s="27" t="s">
        <v>256</v>
      </c>
      <c r="G17" s="27" t="s">
        <v>392</v>
      </c>
      <c r="H17" s="42"/>
      <c r="I17" s="42"/>
      <c r="J17" s="42"/>
      <c r="K17" s="42"/>
      <c r="L17" s="42"/>
      <c r="M17" s="48"/>
      <c r="N17" s="49"/>
      <c r="O17" s="43"/>
      <c r="P17" s="43"/>
      <c r="Q17" s="43"/>
      <c r="R17" s="44"/>
      <c r="S17" s="42"/>
      <c r="T17" s="42"/>
      <c r="U17" s="42"/>
    </row>
    <row r="18" spans="1:21" ht="12.75">
      <c r="A18" s="2">
        <v>12</v>
      </c>
      <c r="B18" s="28" t="s">
        <v>291</v>
      </c>
      <c r="C18" s="2" t="s">
        <v>20</v>
      </c>
      <c r="D18" s="28" t="s">
        <v>380</v>
      </c>
      <c r="E18" s="2">
        <v>100</v>
      </c>
      <c r="F18" s="2" t="s">
        <v>55</v>
      </c>
      <c r="G18" s="2" t="s">
        <v>23</v>
      </c>
      <c r="H18" s="2" t="s">
        <v>45</v>
      </c>
      <c r="I18" s="2" t="s">
        <v>23</v>
      </c>
      <c r="J18" s="2" t="s">
        <v>13</v>
      </c>
      <c r="K18" s="25">
        <v>19844</v>
      </c>
      <c r="L18" s="2" t="s">
        <v>56</v>
      </c>
      <c r="M18" s="1">
        <v>90.3</v>
      </c>
      <c r="N18" s="13">
        <v>0.7329</v>
      </c>
      <c r="O18" s="2">
        <v>45</v>
      </c>
      <c r="P18" s="2">
        <v>72</v>
      </c>
      <c r="Q18" s="2">
        <f>P18*O18</f>
        <v>3240</v>
      </c>
      <c r="R18" s="13">
        <f>Q18*N18</f>
        <v>2374.596</v>
      </c>
      <c r="S18" s="2"/>
      <c r="T18" s="2" t="s">
        <v>287</v>
      </c>
      <c r="U18" s="2">
        <v>12</v>
      </c>
    </row>
    <row r="19" spans="1:21" s="8" customFormat="1" ht="13.5" customHeight="1">
      <c r="A19" s="42"/>
      <c r="B19" s="52"/>
      <c r="C19" s="42"/>
      <c r="D19" s="52"/>
      <c r="E19" s="42"/>
      <c r="F19" s="27" t="s">
        <v>256</v>
      </c>
      <c r="G19" s="27" t="s">
        <v>393</v>
      </c>
      <c r="H19" s="42"/>
      <c r="I19" s="42"/>
      <c r="J19" s="42"/>
      <c r="K19" s="42"/>
      <c r="L19" s="42"/>
      <c r="M19" s="48"/>
      <c r="N19" s="49"/>
      <c r="O19" s="43"/>
      <c r="P19" s="43"/>
      <c r="Q19" s="43"/>
      <c r="R19" s="44"/>
      <c r="S19" s="42"/>
      <c r="T19" s="42"/>
      <c r="U19" s="42"/>
    </row>
    <row r="20" spans="1:21" ht="12.75">
      <c r="A20" s="2">
        <v>12</v>
      </c>
      <c r="B20" s="28" t="s">
        <v>291</v>
      </c>
      <c r="C20" s="2" t="s">
        <v>20</v>
      </c>
      <c r="D20" s="2" t="s">
        <v>290</v>
      </c>
      <c r="E20" s="2">
        <v>67.5</v>
      </c>
      <c r="F20" s="2" t="s">
        <v>146</v>
      </c>
      <c r="G20" s="2" t="s">
        <v>147</v>
      </c>
      <c r="H20" s="2" t="s">
        <v>148</v>
      </c>
      <c r="I20" s="2" t="s">
        <v>147</v>
      </c>
      <c r="J20" s="2" t="s">
        <v>13</v>
      </c>
      <c r="K20" s="25">
        <v>28268</v>
      </c>
      <c r="L20" s="2" t="s">
        <v>39</v>
      </c>
      <c r="M20" s="1">
        <v>67.3</v>
      </c>
      <c r="N20" s="13">
        <v>0.8321</v>
      </c>
      <c r="O20" s="2">
        <v>67.5</v>
      </c>
      <c r="P20" s="2">
        <v>25</v>
      </c>
      <c r="Q20" s="2">
        <f aca="true" t="shared" si="0" ref="Q20:Q27">P20*O20</f>
        <v>1687.5</v>
      </c>
      <c r="R20" s="13">
        <f aca="true" t="shared" si="1" ref="R20:R27">Q20*N20</f>
        <v>1404.1687499999998</v>
      </c>
      <c r="S20" s="2"/>
      <c r="T20" s="2"/>
      <c r="U20" s="2">
        <v>12</v>
      </c>
    </row>
    <row r="21" spans="1:21" ht="12.75">
      <c r="A21" s="2">
        <v>12</v>
      </c>
      <c r="B21" s="28" t="s">
        <v>291</v>
      </c>
      <c r="C21" s="2" t="s">
        <v>20</v>
      </c>
      <c r="D21" s="2" t="s">
        <v>290</v>
      </c>
      <c r="E21" s="2">
        <v>67.5</v>
      </c>
      <c r="F21" s="2" t="s">
        <v>383</v>
      </c>
      <c r="G21" s="2" t="s">
        <v>384</v>
      </c>
      <c r="H21" s="2" t="s">
        <v>385</v>
      </c>
      <c r="I21" s="2" t="s">
        <v>15</v>
      </c>
      <c r="J21" s="2" t="s">
        <v>13</v>
      </c>
      <c r="K21" s="25">
        <v>32824</v>
      </c>
      <c r="L21" s="2" t="s">
        <v>12</v>
      </c>
      <c r="M21" s="1">
        <v>64.75</v>
      </c>
      <c r="N21" s="13">
        <v>0.8649</v>
      </c>
      <c r="O21" s="2">
        <v>65</v>
      </c>
      <c r="P21" s="2">
        <v>47</v>
      </c>
      <c r="Q21" s="2">
        <f t="shared" si="0"/>
        <v>3055</v>
      </c>
      <c r="R21" s="13">
        <f t="shared" si="1"/>
        <v>2642.2695</v>
      </c>
      <c r="S21" s="2" t="s">
        <v>193</v>
      </c>
      <c r="T21" s="2" t="s">
        <v>399</v>
      </c>
      <c r="U21" s="2">
        <v>27</v>
      </c>
    </row>
    <row r="22" spans="1:21" ht="12.75">
      <c r="A22" s="2">
        <v>5</v>
      </c>
      <c r="B22" s="28" t="s">
        <v>394</v>
      </c>
      <c r="C22" s="2" t="s">
        <v>20</v>
      </c>
      <c r="D22" s="2" t="s">
        <v>290</v>
      </c>
      <c r="E22" s="2">
        <v>67.5</v>
      </c>
      <c r="F22" s="2" t="s">
        <v>146</v>
      </c>
      <c r="G22" s="2" t="s">
        <v>147</v>
      </c>
      <c r="H22" s="2" t="s">
        <v>148</v>
      </c>
      <c r="I22" s="2" t="s">
        <v>147</v>
      </c>
      <c r="J22" s="2" t="s">
        <v>13</v>
      </c>
      <c r="K22" s="25">
        <v>28268</v>
      </c>
      <c r="L22" s="2" t="s">
        <v>12</v>
      </c>
      <c r="M22" s="1">
        <v>67.3</v>
      </c>
      <c r="N22" s="13">
        <v>0.8321</v>
      </c>
      <c r="O22" s="2">
        <v>67.5</v>
      </c>
      <c r="P22" s="2">
        <v>25</v>
      </c>
      <c r="Q22" s="2">
        <f t="shared" si="0"/>
        <v>1687.5</v>
      </c>
      <c r="R22" s="13">
        <f t="shared" si="1"/>
        <v>1404.1687499999998</v>
      </c>
      <c r="S22" s="2"/>
      <c r="T22" s="2"/>
      <c r="U22" s="2">
        <v>5</v>
      </c>
    </row>
    <row r="23" spans="1:21" ht="12.75">
      <c r="A23" s="2">
        <v>12</v>
      </c>
      <c r="B23" s="28" t="s">
        <v>291</v>
      </c>
      <c r="C23" s="2" t="s">
        <v>20</v>
      </c>
      <c r="D23" s="2" t="s">
        <v>290</v>
      </c>
      <c r="E23" s="2">
        <v>82.5</v>
      </c>
      <c r="F23" s="2" t="s">
        <v>386</v>
      </c>
      <c r="G23" s="2" t="s">
        <v>25</v>
      </c>
      <c r="H23" s="2" t="s">
        <v>387</v>
      </c>
      <c r="I23" s="2" t="s">
        <v>25</v>
      </c>
      <c r="J23" s="2" t="s">
        <v>13</v>
      </c>
      <c r="K23" s="25">
        <v>34311</v>
      </c>
      <c r="L23" s="2" t="s">
        <v>12</v>
      </c>
      <c r="M23" s="1">
        <v>76.5</v>
      </c>
      <c r="N23" s="13">
        <v>0.8157</v>
      </c>
      <c r="O23" s="2">
        <v>77.5</v>
      </c>
      <c r="P23" s="2">
        <v>35</v>
      </c>
      <c r="Q23" s="2">
        <f t="shared" si="0"/>
        <v>2712.5</v>
      </c>
      <c r="R23" s="13">
        <f t="shared" si="1"/>
        <v>2212.58625</v>
      </c>
      <c r="S23" s="2"/>
      <c r="T23" s="2" t="s">
        <v>398</v>
      </c>
      <c r="U23" s="2">
        <v>12</v>
      </c>
    </row>
    <row r="24" spans="1:21" ht="12.75">
      <c r="A24" s="2">
        <v>12</v>
      </c>
      <c r="B24" s="28" t="s">
        <v>291</v>
      </c>
      <c r="C24" s="2" t="s">
        <v>20</v>
      </c>
      <c r="D24" s="2" t="s">
        <v>290</v>
      </c>
      <c r="E24" s="2">
        <v>100</v>
      </c>
      <c r="F24" s="2" t="s">
        <v>390</v>
      </c>
      <c r="G24" s="2" t="s">
        <v>31</v>
      </c>
      <c r="H24" s="2" t="s">
        <v>51</v>
      </c>
      <c r="I24" s="2" t="s">
        <v>15</v>
      </c>
      <c r="J24" s="2" t="s">
        <v>13</v>
      </c>
      <c r="K24" s="25" t="s">
        <v>171</v>
      </c>
      <c r="L24" s="2" t="s">
        <v>12</v>
      </c>
      <c r="M24" s="1">
        <v>98.7</v>
      </c>
      <c r="N24" s="13">
        <v>0.6705</v>
      </c>
      <c r="O24" s="2">
        <v>100</v>
      </c>
      <c r="P24" s="2">
        <v>38</v>
      </c>
      <c r="Q24" s="2">
        <f t="shared" si="0"/>
        <v>3800</v>
      </c>
      <c r="R24" s="13">
        <f t="shared" si="1"/>
        <v>2547.9</v>
      </c>
      <c r="S24" s="2"/>
      <c r="T24" s="2" t="s">
        <v>395</v>
      </c>
      <c r="U24" s="2">
        <v>12</v>
      </c>
    </row>
    <row r="25" spans="1:21" ht="12.75">
      <c r="A25" s="2">
        <v>5</v>
      </c>
      <c r="B25" s="28" t="s">
        <v>394</v>
      </c>
      <c r="C25" s="2" t="s">
        <v>20</v>
      </c>
      <c r="D25" s="2" t="s">
        <v>290</v>
      </c>
      <c r="E25" s="2">
        <v>100</v>
      </c>
      <c r="F25" s="2" t="s">
        <v>389</v>
      </c>
      <c r="G25" s="2" t="s">
        <v>35</v>
      </c>
      <c r="H25" s="2" t="s">
        <v>32</v>
      </c>
      <c r="I25" s="2" t="s">
        <v>15</v>
      </c>
      <c r="J25" s="2" t="s">
        <v>13</v>
      </c>
      <c r="K25" s="25">
        <v>27655</v>
      </c>
      <c r="L25" s="2" t="s">
        <v>12</v>
      </c>
      <c r="M25" s="1">
        <v>92.8</v>
      </c>
      <c r="N25" s="13">
        <v>0.7132</v>
      </c>
      <c r="O25" s="2">
        <v>95</v>
      </c>
      <c r="P25" s="2">
        <v>38</v>
      </c>
      <c r="Q25" s="2">
        <f t="shared" si="0"/>
        <v>3610</v>
      </c>
      <c r="R25" s="13">
        <f t="shared" si="1"/>
        <v>2574.6519999999996</v>
      </c>
      <c r="S25" s="2" t="s">
        <v>194</v>
      </c>
      <c r="T25" s="2" t="s">
        <v>396</v>
      </c>
      <c r="U25" s="2">
        <v>14</v>
      </c>
    </row>
    <row r="26" spans="1:21" ht="12.75">
      <c r="A26" s="2">
        <v>12</v>
      </c>
      <c r="B26" s="28" t="s">
        <v>291</v>
      </c>
      <c r="C26" s="2" t="s">
        <v>20</v>
      </c>
      <c r="D26" s="2" t="s">
        <v>290</v>
      </c>
      <c r="E26" s="2">
        <v>110</v>
      </c>
      <c r="F26" s="2" t="s">
        <v>391</v>
      </c>
      <c r="G26" s="2" t="s">
        <v>31</v>
      </c>
      <c r="H26" s="2" t="s">
        <v>51</v>
      </c>
      <c r="I26" s="2" t="s">
        <v>15</v>
      </c>
      <c r="J26" s="2" t="s">
        <v>13</v>
      </c>
      <c r="K26" s="25">
        <v>30486</v>
      </c>
      <c r="L26" s="2" t="s">
        <v>12</v>
      </c>
      <c r="M26" s="1">
        <v>104.9</v>
      </c>
      <c r="N26" s="13">
        <v>0.6716</v>
      </c>
      <c r="O26" s="2">
        <v>105</v>
      </c>
      <c r="P26" s="2">
        <v>46</v>
      </c>
      <c r="Q26" s="2">
        <f t="shared" si="0"/>
        <v>4830</v>
      </c>
      <c r="R26" s="13">
        <f t="shared" si="1"/>
        <v>3243.828</v>
      </c>
      <c r="S26" s="2" t="s">
        <v>192</v>
      </c>
      <c r="T26" s="2"/>
      <c r="U26" s="2">
        <v>48</v>
      </c>
    </row>
    <row r="27" spans="1:21" ht="12.75">
      <c r="A27" s="2">
        <v>5</v>
      </c>
      <c r="B27" s="28" t="s">
        <v>394</v>
      </c>
      <c r="C27" s="2" t="s">
        <v>20</v>
      </c>
      <c r="D27" s="2" t="s">
        <v>290</v>
      </c>
      <c r="E27" s="2">
        <v>110</v>
      </c>
      <c r="F27" s="2" t="s">
        <v>312</v>
      </c>
      <c r="G27" s="2" t="s">
        <v>246</v>
      </c>
      <c r="H27" s="2" t="s">
        <v>313</v>
      </c>
      <c r="I27" s="2" t="s">
        <v>248</v>
      </c>
      <c r="J27" s="2" t="s">
        <v>246</v>
      </c>
      <c r="K27" s="25">
        <v>27765</v>
      </c>
      <c r="L27" s="2" t="s">
        <v>12</v>
      </c>
      <c r="M27" s="1">
        <v>108.6</v>
      </c>
      <c r="N27" s="13">
        <v>0.6487</v>
      </c>
      <c r="O27" s="2">
        <v>110</v>
      </c>
      <c r="P27" s="2">
        <v>27</v>
      </c>
      <c r="Q27" s="2">
        <f t="shared" si="0"/>
        <v>2970</v>
      </c>
      <c r="R27" s="13">
        <f t="shared" si="1"/>
        <v>1926.6390000000001</v>
      </c>
      <c r="S27" s="2"/>
      <c r="T27" s="2" t="s">
        <v>331</v>
      </c>
      <c r="U27" s="2">
        <v>5</v>
      </c>
    </row>
  </sheetData>
  <sheetProtection/>
  <mergeCells count="18"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  <mergeCell ref="S3:S4"/>
    <mergeCell ref="T3:T4"/>
    <mergeCell ref="F3:F4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2018-12-16T15:24:06Z</cp:lastPrinted>
  <dcterms:created xsi:type="dcterms:W3CDTF">2010-12-17T08:17:08Z</dcterms:created>
  <dcterms:modified xsi:type="dcterms:W3CDTF">2018-12-20T03:30:38Z</dcterms:modified>
  <cp:category/>
  <cp:version/>
  <cp:contentType/>
  <cp:contentStatus/>
</cp:coreProperties>
</file>